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20" windowHeight="7530" activeTab="0"/>
  </bookViews>
  <sheets>
    <sheet name="US Population" sheetId="1" r:id="rId1"/>
    <sheet name="Age Source Data" sheetId="2" r:id="rId2"/>
    <sheet name="Race Ethnicity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<sst xmlns="http://schemas.openxmlformats.org/spreadsheetml/2006/main" count="256" uniqueCount="96">
  <si>
    <t>Age</t>
  </si>
  <si>
    <t>2010-2015F</t>
  </si>
  <si>
    <t>&lt;25</t>
  </si>
  <si>
    <t>25-34</t>
  </si>
  <si>
    <t>35-44</t>
  </si>
  <si>
    <t>45-54</t>
  </si>
  <si>
    <t>55-64</t>
  </si>
  <si>
    <t>65+</t>
  </si>
  <si>
    <t>U.S. Population Growth by Age - 2005-2010F, 2010-2015F</t>
  </si>
  <si>
    <t>http://www.census.gov/compendia/statab/cats/population.html</t>
  </si>
  <si>
    <t>http://www.census.gov/compendia/statab/2012/tables/12s0009.pdf</t>
  </si>
  <si>
    <t>2015-2020F</t>
  </si>
  <si>
    <t>Cohort</t>
  </si>
  <si>
    <t>Dates of Birth</t>
  </si>
  <si>
    <t>Age in 2020</t>
  </si>
  <si>
    <t>Matures</t>
  </si>
  <si>
    <t>Baby Boom</t>
  </si>
  <si>
    <t>Generation X</t>
  </si>
  <si>
    <t>Millenials/Gen Y</t>
  </si>
  <si>
    <t>Prior to 1946</t>
  </si>
  <si>
    <t>1946 to 1964</t>
  </si>
  <si>
    <t>1965 to 1980</t>
  </si>
  <si>
    <t>1981 to 2001</t>
  </si>
  <si>
    <t>Post 2001</t>
  </si>
  <si>
    <t>56 to 74</t>
  </si>
  <si>
    <t>75 +</t>
  </si>
  <si>
    <t>40 to 55</t>
  </si>
  <si>
    <t>19 to 39</t>
  </si>
  <si>
    <t>&lt; 19</t>
  </si>
  <si>
    <t>Gen Z / iGen</t>
  </si>
  <si>
    <t>Population (000s)*</t>
  </si>
  <si>
    <t>% of Population in 2020*</t>
  </si>
  <si>
    <t>Generations as Percent of the U.S. Population 2020F</t>
  </si>
  <si>
    <t>* Measures are approximate given Census Bureau age group breaks e.g. Census age 40 - 54 vs our 40 - 55 above</t>
  </si>
  <si>
    <t>http://www.census.gov/population/projections/data/national/2012/summarytables.html</t>
  </si>
  <si>
    <t>Sex and age</t>
  </si>
  <si>
    <t>(Resident population as of July 1. Numbers in thousands)</t>
  </si>
  <si>
    <t>BOTH SEXES</t>
  </si>
  <si>
    <r>
      <t>.</t>
    </r>
    <r>
      <rPr>
        <sz val="10"/>
        <color indexed="8"/>
        <rFont val="Arial"/>
        <family val="2"/>
      </rPr>
      <t>Under 5 years</t>
    </r>
  </si>
  <si>
    <r>
      <t>.</t>
    </r>
    <r>
      <rPr>
        <sz val="10"/>
        <color indexed="8"/>
        <rFont val="Arial"/>
        <family val="2"/>
      </rPr>
      <t>100 years and over</t>
    </r>
  </si>
  <si>
    <t>MALE</t>
  </si>
  <si>
    <t>FEMALE</t>
  </si>
  <si>
    <t>Footnotes:</t>
  </si>
  <si>
    <t>Suggested Citation:</t>
  </si>
  <si>
    <t>Source: U.S. Census Bureau, Population Division</t>
  </si>
  <si>
    <t>Release Date: December 2012</t>
  </si>
  <si>
    <t>Table 12.  Projections of the Population by Age and Sex for the United States: 2015 to 2060</t>
  </si>
  <si>
    <r>
      <t>.</t>
    </r>
    <r>
      <rPr>
        <sz val="10"/>
        <color indexed="8"/>
        <rFont val="Arial"/>
        <family val="2"/>
      </rPr>
      <t>5 to 9 years</t>
    </r>
  </si>
  <si>
    <r>
      <t>.</t>
    </r>
    <r>
      <rPr>
        <sz val="10"/>
        <color indexed="8"/>
        <rFont val="Arial"/>
        <family val="2"/>
      </rPr>
      <t>10 to 14 years</t>
    </r>
  </si>
  <si>
    <r>
      <t>.</t>
    </r>
    <r>
      <rPr>
        <sz val="10"/>
        <color indexed="8"/>
        <rFont val="Arial"/>
        <family val="2"/>
      </rPr>
      <t>15 to 19 years</t>
    </r>
  </si>
  <si>
    <r>
      <t>.</t>
    </r>
    <r>
      <rPr>
        <sz val="10"/>
        <color indexed="8"/>
        <rFont val="Arial"/>
        <family val="2"/>
      </rPr>
      <t>20 to 24 years</t>
    </r>
  </si>
  <si>
    <r>
      <t>.</t>
    </r>
    <r>
      <rPr>
        <sz val="10"/>
        <color indexed="8"/>
        <rFont val="Arial"/>
        <family val="2"/>
      </rPr>
      <t>25 to 29 years</t>
    </r>
  </si>
  <si>
    <r>
      <t>.</t>
    </r>
    <r>
      <rPr>
        <sz val="10"/>
        <color indexed="8"/>
        <rFont val="Arial"/>
        <family val="2"/>
      </rPr>
      <t>30 to 34 years</t>
    </r>
  </si>
  <si>
    <r>
      <t>.</t>
    </r>
    <r>
      <rPr>
        <sz val="10"/>
        <color indexed="8"/>
        <rFont val="Arial"/>
        <family val="2"/>
      </rPr>
      <t>35 to 39 years</t>
    </r>
  </si>
  <si>
    <r>
      <t>.</t>
    </r>
    <r>
      <rPr>
        <sz val="10"/>
        <color indexed="8"/>
        <rFont val="Arial"/>
        <family val="2"/>
      </rPr>
      <t>40 to 44 years</t>
    </r>
  </si>
  <si>
    <r>
      <t>.</t>
    </r>
    <r>
      <rPr>
        <sz val="10"/>
        <color indexed="8"/>
        <rFont val="Arial"/>
        <family val="2"/>
      </rPr>
      <t>45 to 49 years</t>
    </r>
  </si>
  <si>
    <r>
      <t>.</t>
    </r>
    <r>
      <rPr>
        <sz val="10"/>
        <color indexed="8"/>
        <rFont val="Arial"/>
        <family val="2"/>
      </rPr>
      <t>50 to 54 years</t>
    </r>
  </si>
  <si>
    <r>
      <t>.</t>
    </r>
    <r>
      <rPr>
        <sz val="10"/>
        <color indexed="8"/>
        <rFont val="Arial"/>
        <family val="2"/>
      </rPr>
      <t>55 to 59 years</t>
    </r>
  </si>
  <si>
    <r>
      <t>.</t>
    </r>
    <r>
      <rPr>
        <sz val="10"/>
        <color indexed="8"/>
        <rFont val="Arial"/>
        <family val="2"/>
      </rPr>
      <t>60 to 64 years</t>
    </r>
  </si>
  <si>
    <r>
      <t>.</t>
    </r>
    <r>
      <rPr>
        <sz val="10"/>
        <color indexed="8"/>
        <rFont val="Arial"/>
        <family val="2"/>
      </rPr>
      <t>65 to 69 years</t>
    </r>
  </si>
  <si>
    <r>
      <t>.</t>
    </r>
    <r>
      <rPr>
        <sz val="10"/>
        <color indexed="8"/>
        <rFont val="Arial"/>
        <family val="2"/>
      </rPr>
      <t>70 to 74 years</t>
    </r>
  </si>
  <si>
    <r>
      <t>.</t>
    </r>
    <r>
      <rPr>
        <sz val="10"/>
        <color indexed="8"/>
        <rFont val="Arial"/>
        <family val="2"/>
      </rPr>
      <t>75 to 79 years</t>
    </r>
  </si>
  <si>
    <r>
      <t>.</t>
    </r>
    <r>
      <rPr>
        <sz val="10"/>
        <color indexed="8"/>
        <rFont val="Arial"/>
        <family val="2"/>
      </rPr>
      <t>80 to 84 years</t>
    </r>
  </si>
  <si>
    <r>
      <t>.</t>
    </r>
    <r>
      <rPr>
        <sz val="10"/>
        <color indexed="8"/>
        <rFont val="Arial"/>
        <family val="2"/>
      </rPr>
      <t>85 to 89 years</t>
    </r>
  </si>
  <si>
    <r>
      <t>.</t>
    </r>
    <r>
      <rPr>
        <sz val="10"/>
        <color indexed="8"/>
        <rFont val="Arial"/>
        <family val="2"/>
      </rPr>
      <t>90 to 94 years</t>
    </r>
  </si>
  <si>
    <r>
      <t>.</t>
    </r>
    <r>
      <rPr>
        <sz val="10"/>
        <color indexed="8"/>
        <rFont val="Arial"/>
        <family val="2"/>
      </rPr>
      <t>95 to 99 years</t>
    </r>
  </si>
  <si>
    <r>
      <t>.</t>
    </r>
    <r>
      <rPr>
        <sz val="10"/>
        <color indexed="8"/>
        <rFont val="Arial"/>
        <family val="2"/>
      </rPr>
      <t>Median age (years)</t>
    </r>
  </si>
  <si>
    <t>Table 12.  Projections of the Population by Age and Sex for the United States: 2015 to 2060 (NP2012-T12)</t>
  </si>
  <si>
    <t>Source: CRMTrends.com, U.S. Census Bureau - 2012</t>
  </si>
  <si>
    <r>
      <t>Sex, Hispanic origin, and race</t>
    </r>
    <r>
      <rPr>
        <b/>
        <vertAlign val="superscript"/>
        <sz val="10"/>
        <color indexed="8"/>
        <rFont val="Arial"/>
        <family val="2"/>
      </rPr>
      <t>1</t>
    </r>
  </si>
  <si>
    <r>
      <t>.</t>
    </r>
    <r>
      <rPr>
        <sz val="10"/>
        <color indexed="8"/>
        <rFont val="Arial"/>
        <family val="2"/>
      </rPr>
      <t>One race</t>
    </r>
  </si>
  <si>
    <r>
      <t>.</t>
    </r>
    <r>
      <rPr>
        <sz val="10"/>
        <color indexed="8"/>
        <rFont val="Arial"/>
        <family val="2"/>
      </rPr>
      <t>White</t>
    </r>
  </si>
  <si>
    <r>
      <t>.</t>
    </r>
    <r>
      <rPr>
        <sz val="10"/>
        <color indexed="8"/>
        <rFont val="Arial"/>
        <family val="2"/>
      </rPr>
      <t>Black</t>
    </r>
  </si>
  <si>
    <r>
      <t>.</t>
    </r>
    <r>
      <rPr>
        <sz val="10"/>
        <color indexed="8"/>
        <rFont val="Arial"/>
        <family val="2"/>
      </rPr>
      <t>AIAN</t>
    </r>
  </si>
  <si>
    <r>
      <t>.</t>
    </r>
    <r>
      <rPr>
        <sz val="10"/>
        <color indexed="8"/>
        <rFont val="Arial"/>
        <family val="2"/>
      </rPr>
      <t>Asian</t>
    </r>
  </si>
  <si>
    <r>
      <t>.</t>
    </r>
    <r>
      <rPr>
        <sz val="10"/>
        <color indexed="8"/>
        <rFont val="Arial"/>
        <family val="2"/>
      </rPr>
      <t>NHPI</t>
    </r>
  </si>
  <si>
    <r>
      <t>.</t>
    </r>
    <r>
      <rPr>
        <b/>
        <i/>
        <sz val="10"/>
        <color indexed="8"/>
        <rFont val="Arial"/>
        <family val="2"/>
      </rPr>
      <t>Race alone or in combination:</t>
    </r>
    <r>
      <rPr>
        <b/>
        <i/>
        <vertAlign val="superscript"/>
        <sz val="10"/>
        <color indexed="8"/>
        <rFont val="Arial"/>
        <family val="2"/>
      </rPr>
      <t>2</t>
    </r>
  </si>
  <si>
    <r>
      <t>.</t>
    </r>
    <r>
      <rPr>
        <b/>
        <sz val="10"/>
        <color indexed="8"/>
        <rFont val="Arial"/>
        <family val="2"/>
      </rPr>
      <t>NOT HISPANIC</t>
    </r>
  </si>
  <si>
    <r>
      <t>.</t>
    </r>
    <r>
      <rPr>
        <b/>
        <sz val="10"/>
        <color indexed="8"/>
        <rFont val="Arial"/>
        <family val="2"/>
      </rPr>
      <t>HISPANIC</t>
    </r>
  </si>
  <si>
    <r>
      <t>1</t>
    </r>
    <r>
      <rPr>
        <sz val="8"/>
        <rFont val="Arial"/>
        <family val="2"/>
      </rPr>
      <t xml:space="preserve">  Abbreviations: Black = Black or African American; AIAN = American Indian and Alaska Native; NHPI = Native Hawaiian and Other Pacific Islander.</t>
    </r>
  </si>
  <si>
    <t>Note: Hispanic origin is considered an ethnicity, not a race. Hispanics may be of any race. Responses of "Some Other Race" from the 2010 Census are modified. For more information, see http://www.census.gov/popest/data/historical/files/MRSF-01-US1.pdf.</t>
  </si>
  <si>
    <t>Native Hawaiian and Other Pacific Islander</t>
  </si>
  <si>
    <t>American Indian and Alaska Native</t>
  </si>
  <si>
    <t>Table 4.  Projections of the Population by Sex, Race, and Hispanic Origin for the United States: 2015 to 2060</t>
  </si>
  <si>
    <r>
      <t>.</t>
    </r>
    <r>
      <rPr>
        <sz val="10"/>
        <color indexed="8"/>
        <rFont val="Arial"/>
        <family val="2"/>
      </rPr>
      <t>Two or more races</t>
    </r>
  </si>
  <si>
    <r>
      <t>2</t>
    </r>
    <r>
      <rPr>
        <sz val="8"/>
        <rFont val="Arial"/>
        <family val="2"/>
      </rPr>
      <t xml:space="preserve"> 'In combination' means in combination with one or more other races.  The sum of the five race groups adds to more than the total because individuals may report more than one race.</t>
    </r>
  </si>
  <si>
    <t>Table 4.  Projections of the Population by Sex, Race, and Hispanic Origin for the United States: 2015 to 2060 (NP2012-T4)</t>
  </si>
  <si>
    <t>White</t>
  </si>
  <si>
    <t>Black</t>
  </si>
  <si>
    <t>Asian</t>
  </si>
  <si>
    <t>Two or more races</t>
  </si>
  <si>
    <t>Hispanic</t>
  </si>
  <si>
    <t>Percent of U.S. Population By Race/Ethnicity, 2015 and 2025F</t>
  </si>
  <si>
    <t>2025F</t>
  </si>
  <si>
    <r>
      <t xml:space="preserve">Source: </t>
    </r>
    <r>
      <rPr>
        <b/>
        <sz val="10"/>
        <rFont val="Arial"/>
        <family val="2"/>
      </rPr>
      <t>CRMTrends</t>
    </r>
    <r>
      <rPr>
        <sz val="10"/>
        <rFont val="Arial"/>
        <family val="0"/>
      </rPr>
      <t>, U.S. Census Bureau, Statistical Abstract of the United States: 2008, U.S. Census Bureau, ‘‘U.S. Interim Projections by Age, Sex, Race, and Hispanic Origin’’; published March 2004; &lt;http://www.census.gov/ipc/www/usinterimproj/&gt;.</t>
    </r>
  </si>
  <si>
    <t>2020F-2025F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</si>
</sst>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0.0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vertAlign val="subscript"/>
      <sz val="15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sz val="10.75"/>
      <name val="Arial"/>
      <family val="0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0" xfId="52" applyFill="1" applyAlignment="1" applyProtection="1">
      <alignment/>
      <protection/>
    </xf>
    <xf numFmtId="9" fontId="0" fillId="24" borderId="0" xfId="0" applyNumberForma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 wrapText="1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 quotePrefix="1">
      <alignment horizontal="center"/>
    </xf>
    <xf numFmtId="0" fontId="3" fillId="24" borderId="10" xfId="0" applyFont="1" applyFill="1" applyBorder="1" applyAlignment="1">
      <alignment horizontal="center"/>
    </xf>
    <xf numFmtId="164" fontId="0" fillId="24" borderId="10" xfId="58" applyNumberFormat="1" applyFont="1" applyFill="1" applyBorder="1" applyAlignment="1">
      <alignment horizontal="center"/>
    </xf>
    <xf numFmtId="0" fontId="26" fillId="24" borderId="0" xfId="0" applyFont="1" applyFill="1" applyAlignment="1">
      <alignment/>
    </xf>
    <xf numFmtId="164" fontId="0" fillId="24" borderId="0" xfId="0" applyNumberFormat="1" applyFill="1" applyAlignment="1">
      <alignment/>
    </xf>
    <xf numFmtId="167" fontId="0" fillId="24" borderId="10" xfId="42" applyNumberFormat="1" applyFont="1" applyFill="1" applyBorder="1" applyAlignment="1">
      <alignment horizontal="center" vertical="center"/>
    </xf>
    <xf numFmtId="0" fontId="1" fillId="24" borderId="0" xfId="0" applyFont="1" applyFill="1" applyAlignment="1" quotePrefix="1">
      <alignment/>
    </xf>
    <xf numFmtId="0" fontId="1" fillId="24" borderId="0" xfId="0" applyFont="1" applyFill="1" applyAlignment="1">
      <alignment/>
    </xf>
    <xf numFmtId="0" fontId="27" fillId="25" borderId="11" xfId="0" applyFont="1" applyFill="1" applyBorder="1" applyAlignment="1" applyProtection="1">
      <alignment horizontal="left" vertical="center"/>
      <protection locked="0"/>
    </xf>
    <xf numFmtId="3" fontId="27" fillId="25" borderId="11" xfId="0" applyNumberFormat="1" applyFont="1" applyFill="1" applyBorder="1" applyAlignment="1" applyProtection="1">
      <alignment horizontal="right"/>
      <protection locked="0"/>
    </xf>
    <xf numFmtId="0" fontId="28" fillId="0" borderId="12" xfId="0" applyFont="1" applyBorder="1" applyAlignment="1" applyProtection="1">
      <alignment horizontal="left" indent="1"/>
      <protection locked="0"/>
    </xf>
    <xf numFmtId="3" fontId="23" fillId="0" borderId="12" xfId="0" applyNumberFormat="1" applyFont="1" applyBorder="1" applyAlignment="1" applyProtection="1">
      <alignment horizontal="right"/>
      <protection locked="0"/>
    </xf>
    <xf numFmtId="0" fontId="28" fillId="0" borderId="12" xfId="0" applyFont="1" applyBorder="1" applyAlignment="1" applyProtection="1">
      <alignment horizontal="left" indent="2"/>
      <protection locked="0"/>
    </xf>
    <xf numFmtId="0" fontId="23" fillId="0" borderId="12" xfId="0" applyFont="1" applyBorder="1" applyAlignment="1" applyProtection="1">
      <alignment/>
      <protection locked="0"/>
    </xf>
    <xf numFmtId="0" fontId="27" fillId="25" borderId="11" xfId="0" applyFont="1" applyFill="1" applyBorder="1" applyAlignment="1" applyProtection="1">
      <alignment horizontal="left"/>
      <protection locked="0"/>
    </xf>
    <xf numFmtId="3" fontId="0" fillId="24" borderId="0" xfId="0" applyNumberFormat="1" applyFill="1" applyAlignment="1">
      <alignment/>
    </xf>
    <xf numFmtId="0" fontId="27" fillId="0" borderId="11" xfId="0" applyFont="1" applyBorder="1" applyAlignment="1" applyProtection="1">
      <alignment horizontal="center" vertical="center" wrapText="1"/>
      <protection locked="0"/>
    </xf>
    <xf numFmtId="168" fontId="28" fillId="0" borderId="12" xfId="0" applyNumberFormat="1" applyFont="1" applyBorder="1" applyAlignment="1" applyProtection="1">
      <alignment horizontal="left" indent="1"/>
      <protection locked="0"/>
    </xf>
    <xf numFmtId="168" fontId="23" fillId="0" borderId="12" xfId="0" applyNumberFormat="1" applyFont="1" applyBorder="1" applyAlignment="1" applyProtection="1">
      <alignment horizontal="right"/>
      <protection locked="0"/>
    </xf>
    <xf numFmtId="168" fontId="28" fillId="0" borderId="13" xfId="0" applyNumberFormat="1" applyFont="1" applyBorder="1" applyAlignment="1" applyProtection="1">
      <alignment horizontal="left" indent="1"/>
      <protection locked="0"/>
    </xf>
    <xf numFmtId="168" fontId="23" fillId="0" borderId="13" xfId="0" applyNumberFormat="1" applyFont="1" applyBorder="1" applyAlignment="1" applyProtection="1">
      <alignment horizontal="right"/>
      <protection locked="0"/>
    </xf>
    <xf numFmtId="0" fontId="1" fillId="24" borderId="0" xfId="0" applyFont="1" applyFill="1" applyAlignment="1">
      <alignment/>
    </xf>
    <xf numFmtId="0" fontId="28" fillId="0" borderId="12" xfId="0" applyFont="1" applyBorder="1" applyAlignment="1" applyProtection="1">
      <alignment horizontal="left" indent="3"/>
      <protection locked="0"/>
    </xf>
    <xf numFmtId="0" fontId="32" fillId="0" borderId="12" xfId="0" applyFont="1" applyBorder="1" applyAlignment="1" applyProtection="1">
      <alignment horizontal="left" indent="2"/>
      <protection locked="0"/>
    </xf>
    <xf numFmtId="0" fontId="29" fillId="22" borderId="11" xfId="0" applyFont="1" applyFill="1" applyBorder="1" applyAlignment="1" applyProtection="1">
      <alignment horizontal="left" indent="1"/>
      <protection locked="0"/>
    </xf>
    <xf numFmtId="0" fontId="0" fillId="0" borderId="12" xfId="0" applyFont="1" applyBorder="1" applyAlignment="1" applyProtection="1">
      <alignment horizontal="left" indent="3"/>
      <protection locked="0"/>
    </xf>
    <xf numFmtId="3" fontId="27" fillId="0" borderId="12" xfId="0" applyNumberFormat="1" applyFont="1" applyBorder="1" applyAlignment="1" applyProtection="1">
      <alignment horizontal="right"/>
      <protection locked="0"/>
    </xf>
    <xf numFmtId="3" fontId="27" fillId="22" borderId="11" xfId="0" applyNumberFormat="1" applyFont="1" applyFill="1" applyBorder="1" applyAlignment="1" applyProtection="1">
      <alignment horizontal="right"/>
      <protection locked="0"/>
    </xf>
    <xf numFmtId="0" fontId="23" fillId="0" borderId="12" xfId="0" applyFont="1" applyBorder="1" applyAlignment="1" applyProtection="1">
      <alignment horizontal="left" indent="3"/>
      <protection locked="0"/>
    </xf>
    <xf numFmtId="0" fontId="23" fillId="0" borderId="12" xfId="0" applyFont="1" applyBorder="1" applyAlignment="1" applyProtection="1">
      <alignment horizontal="left" indent="2"/>
      <protection locked="0"/>
    </xf>
    <xf numFmtId="0" fontId="27" fillId="22" borderId="11" xfId="0" applyFont="1" applyFill="1" applyBorder="1" applyAlignment="1" applyProtection="1">
      <alignment horizontal="left" indent="1"/>
      <protection locked="0"/>
    </xf>
    <xf numFmtId="0" fontId="37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center"/>
    </xf>
    <xf numFmtId="0" fontId="0" fillId="24" borderId="0" xfId="0" applyFill="1" applyAlignment="1">
      <alignment horizontal="right"/>
    </xf>
    <xf numFmtId="0" fontId="30" fillId="20" borderId="14" xfId="0" applyFont="1" applyFill="1" applyBorder="1" applyAlignment="1" applyProtection="1">
      <alignment/>
      <protection locked="0"/>
    </xf>
    <xf numFmtId="0" fontId="30" fillId="20" borderId="15" xfId="0" applyFont="1" applyFill="1" applyBorder="1" applyAlignment="1">
      <alignment/>
    </xf>
    <xf numFmtId="0" fontId="30" fillId="20" borderId="16" xfId="0" applyFont="1" applyFill="1" applyBorder="1" applyAlignment="1">
      <alignment/>
    </xf>
    <xf numFmtId="0" fontId="29" fillId="0" borderId="17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0" fillId="20" borderId="20" xfId="0" applyFont="1" applyFill="1" applyBorder="1" applyAlignment="1" applyProtection="1">
      <alignment/>
      <protection locked="0"/>
    </xf>
    <xf numFmtId="0" fontId="30" fillId="20" borderId="21" xfId="0" applyFont="1" applyFill="1" applyBorder="1" applyAlignment="1">
      <alignment/>
    </xf>
    <xf numFmtId="0" fontId="30" fillId="20" borderId="22" xfId="0" applyFont="1" applyFill="1" applyBorder="1" applyAlignment="1">
      <alignment/>
    </xf>
    <xf numFmtId="0" fontId="30" fillId="20" borderId="23" xfId="0" applyFont="1" applyFill="1" applyBorder="1" applyAlignment="1" applyProtection="1">
      <alignment/>
      <protection locked="0"/>
    </xf>
    <xf numFmtId="0" fontId="30" fillId="20" borderId="0" xfId="0" applyFont="1" applyFill="1" applyAlignment="1">
      <alignment/>
    </xf>
    <xf numFmtId="0" fontId="30" fillId="20" borderId="24" xfId="0" applyFont="1" applyFill="1" applyBorder="1" applyAlignment="1">
      <alignment/>
    </xf>
    <xf numFmtId="0" fontId="3" fillId="20" borderId="11" xfId="0" applyFont="1" applyFill="1" applyBorder="1" applyAlignment="1" applyProtection="1">
      <alignment horizontal="center" vertical="center"/>
      <protection locked="0"/>
    </xf>
    <xf numFmtId="0" fontId="23" fillId="20" borderId="11" xfId="0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30" fillId="20" borderId="26" xfId="0" applyFont="1" applyFill="1" applyBorder="1" applyAlignment="1" applyProtection="1">
      <alignment/>
      <protection locked="0"/>
    </xf>
    <xf numFmtId="0" fontId="30" fillId="20" borderId="26" xfId="0" applyFont="1" applyFill="1" applyBorder="1" applyAlignment="1">
      <alignment/>
    </xf>
    <xf numFmtId="0" fontId="30" fillId="20" borderId="27" xfId="0" applyFont="1" applyFill="1" applyBorder="1" applyAlignment="1" applyProtection="1">
      <alignment/>
      <protection locked="0"/>
    </xf>
    <xf numFmtId="0" fontId="30" fillId="20" borderId="27" xfId="0" applyFont="1" applyFill="1" applyBorder="1" applyAlignment="1">
      <alignment/>
    </xf>
    <xf numFmtId="0" fontId="30" fillId="20" borderId="28" xfId="0" applyFont="1" applyFill="1" applyBorder="1" applyAlignment="1" applyProtection="1">
      <alignment/>
      <protection locked="0"/>
    </xf>
    <xf numFmtId="0" fontId="30" fillId="20" borderId="29" xfId="0" applyFont="1" applyFill="1" applyBorder="1" applyAlignment="1">
      <alignment/>
    </xf>
    <xf numFmtId="0" fontId="30" fillId="20" borderId="30" xfId="0" applyFont="1" applyFill="1" applyBorder="1" applyAlignment="1">
      <alignment/>
    </xf>
    <xf numFmtId="0" fontId="23" fillId="0" borderId="31" xfId="0" applyFont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35" fillId="0" borderId="17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 applyProtection="1">
      <alignment horizontal="left" wrapText="1"/>
      <protection locked="0"/>
    </xf>
    <xf numFmtId="0" fontId="30" fillId="20" borderId="33" xfId="0" applyFont="1" applyFill="1" applyBorder="1" applyAlignment="1" applyProtection="1">
      <alignment/>
      <protection locked="0"/>
    </xf>
    <xf numFmtId="0" fontId="30" fillId="20" borderId="3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Population Growth by Age - 2015-2020F, 2020F-2025F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20125"/>
          <c:w val="0.96625"/>
          <c:h val="0.77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'US Population'!$J$9</c:f>
              <c:strCache>
                <c:ptCount val="1"/>
                <c:pt idx="0">
                  <c:v>2015-2020F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 Population'!$B$10:$B$15</c:f>
              <c:strCache/>
            </c:strRef>
          </c:cat>
          <c:val>
            <c:numRef>
              <c:f>'US Population'!$J$10:$J$15</c:f>
              <c:numCache/>
            </c:numRef>
          </c:val>
        </c:ser>
        <c:ser>
          <c:idx val="0"/>
          <c:order val="1"/>
          <c:tx>
            <c:strRef>
              <c:f>'US Population'!$K$9</c:f>
              <c:strCache>
                <c:ptCount val="1"/>
                <c:pt idx="0">
                  <c:v>2020F-2025F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'US Population'!$K$10:$K$15</c:f>
              <c:numCache/>
            </c:numRef>
          </c:val>
        </c:ser>
        <c:axId val="5349368"/>
        <c:axId val="48144313"/>
      </c:barChart>
      <c:catAx>
        <c:axId val="53493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4313"/>
        <c:crosses val="autoZero"/>
        <c:auto val="1"/>
        <c:lblOffset val="1000"/>
        <c:tickLblSkip val="1"/>
        <c:noMultiLvlLbl val="0"/>
      </c:catAx>
      <c:valAx>
        <c:axId val="481443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49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25"/>
          <c:y val="0.20875"/>
          <c:w val="0.1947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5"/>
          <c:y val="0.143"/>
          <c:w val="0.34775"/>
          <c:h val="0.72725"/>
        </c:manualLayout>
      </c:layout>
      <c:pieChart>
        <c:varyColors val="1"/>
        <c:ser>
          <c:idx val="0"/>
          <c:order val="0"/>
          <c:tx>
            <c:v>2015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('Race Ethnicity'!$A$20:$A$25,'Race Ethnicity'!$A$32)</c:f>
              <c:strCache/>
            </c:strRef>
          </c:cat>
          <c:val>
            <c:numRef>
              <c:f>('Race Ethnicity'!$B$20:$B$25,'Race Ethnicity'!$B$32)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"/>
          <c:y val="0.2175"/>
          <c:w val="0.32325"/>
          <c:h val="0.60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('Race Ethnicity'!$A$20:$A$25,'Race Ethnicity'!$A$32)</c:f>
              <c:strCache/>
            </c:strRef>
          </c:cat>
          <c:val>
            <c:numRef>
              <c:f>('Race Ethnicity'!$D$20:$D$25,'Race Ethnicity'!$D$32)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17</xdr:row>
      <xdr:rowOff>123825</xdr:rowOff>
    </xdr:from>
    <xdr:to>
      <xdr:col>16</xdr:col>
      <xdr:colOff>438150</xdr:colOff>
      <xdr:row>45</xdr:row>
      <xdr:rowOff>9525</xdr:rowOff>
    </xdr:to>
    <xdr:grpSp>
      <xdr:nvGrpSpPr>
        <xdr:cNvPr id="1" name="Group 93"/>
        <xdr:cNvGrpSpPr>
          <a:grpSpLocks/>
        </xdr:cNvGrpSpPr>
      </xdr:nvGrpSpPr>
      <xdr:grpSpPr>
        <a:xfrm>
          <a:off x="5810250" y="2876550"/>
          <a:ext cx="6496050" cy="4419600"/>
          <a:chOff x="610" y="302"/>
          <a:chExt cx="682" cy="46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610" y="302"/>
          <a:ext cx="682" cy="46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Oval 2"/>
          <xdr:cNvSpPr>
            <a:spLocks/>
          </xdr:cNvSpPr>
        </xdr:nvSpPr>
        <xdr:spPr>
          <a:xfrm>
            <a:off x="1163" y="365"/>
            <a:ext cx="117" cy="302"/>
          </a:xfrm>
          <a:prstGeom prst="ellips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730" y="509"/>
            <a:ext cx="244" cy="144"/>
          </a:xfrm>
          <a:prstGeom prst="ellips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57150</xdr:colOff>
      <xdr:row>44</xdr:row>
      <xdr:rowOff>95250</xdr:rowOff>
    </xdr:from>
    <xdr:ext cx="180975" cy="238125"/>
    <xdr:sp fLocksText="0">
      <xdr:nvSpPr>
        <xdr:cNvPr id="5" name="Text Box 4"/>
        <xdr:cNvSpPr txBox="1">
          <a:spLocks noChangeArrowheads="1"/>
        </xdr:cNvSpPr>
      </xdr:nvSpPr>
      <xdr:spPr>
        <a:xfrm>
          <a:off x="5829300" y="72199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200025</xdr:colOff>
      <xdr:row>27</xdr:row>
      <xdr:rowOff>104775</xdr:rowOff>
    </xdr:from>
    <xdr:ext cx="647700" cy="200025"/>
    <xdr:sp>
      <xdr:nvSpPr>
        <xdr:cNvPr id="6" name="Text Box 5"/>
        <xdr:cNvSpPr txBox="1">
          <a:spLocks noChangeArrowheads="1"/>
        </xdr:cNvSpPr>
      </xdr:nvSpPr>
      <xdr:spPr>
        <a:xfrm>
          <a:off x="5972175" y="44767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Change</a:t>
          </a:r>
        </a:p>
      </xdr:txBody>
    </xdr:sp>
    <xdr:clientData/>
  </xdr:oneCellAnchor>
  <xdr:twoCellAnchor>
    <xdr:from>
      <xdr:col>5</xdr:col>
      <xdr:colOff>323850</xdr:colOff>
      <xdr:row>54</xdr:row>
      <xdr:rowOff>133350</xdr:rowOff>
    </xdr:from>
    <xdr:to>
      <xdr:col>5</xdr:col>
      <xdr:colOff>742950</xdr:colOff>
      <xdr:row>57</xdr:row>
      <xdr:rowOff>66675</xdr:rowOff>
    </xdr:to>
    <xdr:sp>
      <xdr:nvSpPr>
        <xdr:cNvPr id="7" name="Oval 3"/>
        <xdr:cNvSpPr>
          <a:spLocks/>
        </xdr:cNvSpPr>
      </xdr:nvSpPr>
      <xdr:spPr>
        <a:xfrm>
          <a:off x="4991100" y="9039225"/>
          <a:ext cx="419100" cy="4191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54</xdr:row>
      <xdr:rowOff>142875</xdr:rowOff>
    </xdr:from>
    <xdr:to>
      <xdr:col>3</xdr:col>
      <xdr:colOff>771525</xdr:colOff>
      <xdr:row>57</xdr:row>
      <xdr:rowOff>9525</xdr:rowOff>
    </xdr:to>
    <xdr:sp>
      <xdr:nvSpPr>
        <xdr:cNvPr id="8" name="Oval 3"/>
        <xdr:cNvSpPr>
          <a:spLocks/>
        </xdr:cNvSpPr>
      </xdr:nvSpPr>
      <xdr:spPr>
        <a:xfrm>
          <a:off x="2724150" y="9048750"/>
          <a:ext cx="638175" cy="3524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1</xdr:row>
      <xdr:rowOff>114300</xdr:rowOff>
    </xdr:from>
    <xdr:to>
      <xdr:col>33</xdr:col>
      <xdr:colOff>57150</xdr:colOff>
      <xdr:row>29</xdr:row>
      <xdr:rowOff>9525</xdr:rowOff>
    </xdr:to>
    <xdr:grpSp>
      <xdr:nvGrpSpPr>
        <xdr:cNvPr id="1" name="Group 10"/>
        <xdr:cNvGrpSpPr>
          <a:grpSpLocks/>
        </xdr:cNvGrpSpPr>
      </xdr:nvGrpSpPr>
      <xdr:grpSpPr>
        <a:xfrm>
          <a:off x="8896350" y="276225"/>
          <a:ext cx="13173075" cy="4505325"/>
          <a:chOff x="934" y="29"/>
          <a:chExt cx="1383" cy="473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934" y="77"/>
          <a:ext cx="818" cy="3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8"/>
          <xdr:cNvGraphicFramePr/>
        </xdr:nvGraphicFramePr>
        <xdr:xfrm>
          <a:off x="1437" y="29"/>
          <a:ext cx="880" cy="47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AutoShape 9"/>
          <xdr:cNvSpPr>
            <a:spLocks/>
          </xdr:cNvSpPr>
        </xdr:nvSpPr>
        <xdr:spPr>
          <a:xfrm>
            <a:off x="937" y="40"/>
            <a:ext cx="1066" cy="39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mpendia/statab/2012/tables/12s0009.pdf" TargetMode="External" /><Relationship Id="rId2" Type="http://schemas.openxmlformats.org/officeDocument/2006/relationships/hyperlink" Target="http://www.census.gov/compendia/statab/cats/population.html" TargetMode="External" /><Relationship Id="rId3" Type="http://schemas.openxmlformats.org/officeDocument/2006/relationships/hyperlink" Target="http://www.census.gov/population/projections/data/national/2012/summarytables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5.00390625" style="1" customWidth="1"/>
    <col min="3" max="3" width="14.7109375" style="1" customWidth="1"/>
    <col min="4" max="4" width="13.00390625" style="1" customWidth="1"/>
    <col min="5" max="5" width="18.140625" style="1" customWidth="1"/>
    <col min="6" max="6" width="16.57421875" style="1" customWidth="1"/>
    <col min="7" max="16384" width="9.140625" style="1" customWidth="1"/>
  </cols>
  <sheetData>
    <row r="1" ht="12.75">
      <c r="B1" s="1" t="s">
        <v>94</v>
      </c>
    </row>
    <row r="2" ht="12.75">
      <c r="B2" s="2" t="s">
        <v>10</v>
      </c>
    </row>
    <row r="3" ht="12.75">
      <c r="B3" s="2" t="s">
        <v>9</v>
      </c>
    </row>
    <row r="4" ht="12.75">
      <c r="B4" s="2" t="s">
        <v>34</v>
      </c>
    </row>
    <row r="5" ht="12.75">
      <c r="B5" s="2"/>
    </row>
    <row r="6" ht="12.75">
      <c r="B6" s="4" t="s">
        <v>8</v>
      </c>
    </row>
    <row r="9" spans="2:11" ht="12.75">
      <c r="B9" s="1" t="s">
        <v>0</v>
      </c>
      <c r="C9" s="1">
        <v>2005</v>
      </c>
      <c r="D9" s="1">
        <v>2010</v>
      </c>
      <c r="E9" s="1">
        <v>2015</v>
      </c>
      <c r="F9" s="1">
        <v>2020</v>
      </c>
      <c r="G9" s="1">
        <v>2025</v>
      </c>
      <c r="I9" s="1" t="s">
        <v>1</v>
      </c>
      <c r="J9" s="1" t="s">
        <v>11</v>
      </c>
      <c r="K9" s="1" t="s">
        <v>95</v>
      </c>
    </row>
    <row r="10" spans="2:11" ht="12.75">
      <c r="B10" s="1" t="s">
        <v>2</v>
      </c>
      <c r="C10" s="1">
        <v>102795</v>
      </c>
      <c r="D10" s="1">
        <f>21779+21770+20395+20886+21100</f>
        <v>105930</v>
      </c>
      <c r="E10" s="26">
        <f>SUM('Age Source Data'!B5:B9)</f>
        <v>105501</v>
      </c>
      <c r="F10" s="26">
        <f>SUM('Age Source Data'!C5:C9)</f>
        <v>106188</v>
      </c>
      <c r="G10" s="26">
        <f>SUM('Age Source Data'!D5:D9)</f>
        <v>108371</v>
      </c>
      <c r="I10" s="3">
        <f aca="true" t="shared" si="0" ref="I10:K15">(E10-D10)/D10</f>
        <v>-0.004049844236760125</v>
      </c>
      <c r="J10" s="3">
        <f t="shared" si="0"/>
        <v>0.006511786618136321</v>
      </c>
      <c r="K10" s="3">
        <f t="shared" si="0"/>
        <v>0.020557878479677553</v>
      </c>
    </row>
    <row r="11" spans="2:11" ht="12.75">
      <c r="B11" s="1" t="s">
        <v>3</v>
      </c>
      <c r="C11" s="1">
        <v>39600</v>
      </c>
      <c r="D11" s="1">
        <f>20400+21418</f>
        <v>41818</v>
      </c>
      <c r="E11" s="26">
        <f>SUM('Age Source Data'!B10:B11)</f>
        <v>43941</v>
      </c>
      <c r="F11" s="26">
        <f>SUM('Age Source Data'!C10:C11)</f>
        <v>46272</v>
      </c>
      <c r="G11" s="26">
        <f>SUM('Age Source Data'!D10:D11)</f>
        <v>46598</v>
      </c>
      <c r="I11" s="3">
        <f t="shared" si="0"/>
        <v>0.050767612033095794</v>
      </c>
      <c r="J11" s="3">
        <f t="shared" si="0"/>
        <v>0.05304840581689083</v>
      </c>
      <c r="K11" s="3">
        <f t="shared" si="0"/>
        <v>0.007045297372060858</v>
      </c>
    </row>
    <row r="12" spans="2:11" ht="12.75">
      <c r="B12" s="1" t="s">
        <v>4</v>
      </c>
      <c r="C12" s="1">
        <v>43604</v>
      </c>
      <c r="D12" s="1">
        <f>21010+20267</f>
        <v>41277</v>
      </c>
      <c r="E12" s="26">
        <f>SUM('Age Source Data'!B12:B13)</f>
        <v>40386</v>
      </c>
      <c r="F12" s="26">
        <f>SUM('Age Source Data'!C12:C13)</f>
        <v>42230</v>
      </c>
      <c r="G12" s="26">
        <f>SUM('Age Source Data'!D12:D13)</f>
        <v>45235</v>
      </c>
      <c r="I12" s="3">
        <f t="shared" si="0"/>
        <v>-0.021585871066211206</v>
      </c>
      <c r="J12" s="3">
        <f t="shared" si="0"/>
        <v>0.04565938691625811</v>
      </c>
      <c r="K12" s="3">
        <f t="shared" si="0"/>
        <v>0.07115794458915463</v>
      </c>
    </row>
    <row r="13" spans="2:11" ht="12.75">
      <c r="B13" s="1" t="s">
        <v>5</v>
      </c>
      <c r="C13" s="1">
        <v>42436</v>
      </c>
      <c r="D13" s="1">
        <f>22109+22596</f>
        <v>44705</v>
      </c>
      <c r="E13" s="26">
        <f>SUM('Age Source Data'!B14:B15)</f>
        <v>43018</v>
      </c>
      <c r="F13" s="26">
        <f>SUM('Age Source Data'!C14:C15)</f>
        <v>40475</v>
      </c>
      <c r="G13" s="26">
        <f>SUM('Age Source Data'!D14:D15)</f>
        <v>40062</v>
      </c>
      <c r="I13" s="3">
        <f t="shared" si="0"/>
        <v>-0.03773627111061403</v>
      </c>
      <c r="J13" s="3">
        <f t="shared" si="0"/>
        <v>-0.05911478915802687</v>
      </c>
      <c r="K13" s="3">
        <f t="shared" si="0"/>
        <v>-0.010203829524397776</v>
      </c>
    </row>
    <row r="14" spans="2:11" ht="12.75">
      <c r="B14" s="1" t="s">
        <v>6</v>
      </c>
      <c r="C14" s="1">
        <v>30376</v>
      </c>
      <c r="D14" s="1">
        <f>16758+19517</f>
        <v>36275</v>
      </c>
      <c r="E14" s="26">
        <f>SUM('Age Source Data'!B16:B17)</f>
        <v>40821</v>
      </c>
      <c r="F14" s="26">
        <f>SUM('Age Source Data'!C16:C17)</f>
        <v>42764</v>
      </c>
      <c r="G14" s="26">
        <f>SUM('Age Source Data'!D16:D17)</f>
        <v>41091</v>
      </c>
      <c r="I14" s="3">
        <f t="shared" si="0"/>
        <v>0.12532046864231564</v>
      </c>
      <c r="J14" s="3">
        <f t="shared" si="0"/>
        <v>0.04759805002327234</v>
      </c>
      <c r="K14" s="3">
        <f t="shared" si="0"/>
        <v>-0.039121691142082124</v>
      </c>
    </row>
    <row r="15" spans="2:11" ht="12.75">
      <c r="B15" s="1" t="s">
        <v>7</v>
      </c>
      <c r="C15" s="1">
        <v>36695</v>
      </c>
      <c r="D15" s="1">
        <v>40229</v>
      </c>
      <c r="E15" s="26">
        <f>SUM('Age Source Data'!B18:B25)</f>
        <v>47695</v>
      </c>
      <c r="F15" s="26">
        <f>SUM('Age Source Data'!C18:C25)</f>
        <v>55969</v>
      </c>
      <c r="G15" s="26">
        <f>SUM('Age Source Data'!D18:D25)</f>
        <v>65051</v>
      </c>
      <c r="I15" s="3">
        <f t="shared" si="0"/>
        <v>0.1855875114966815</v>
      </c>
      <c r="J15" s="3">
        <f t="shared" si="0"/>
        <v>0.17347730370059755</v>
      </c>
      <c r="K15" s="3">
        <f t="shared" si="0"/>
        <v>0.16226839857778413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>
      <c r="R32" s="5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G47" s="14" t="s">
        <v>68</v>
      </c>
    </row>
    <row r="50" ht="12.75">
      <c r="C50" s="4" t="s">
        <v>32</v>
      </c>
    </row>
    <row r="52" spans="2:6" ht="25.5">
      <c r="B52" s="6" t="s">
        <v>12</v>
      </c>
      <c r="C52" s="12" t="s">
        <v>13</v>
      </c>
      <c r="D52" s="12" t="s">
        <v>14</v>
      </c>
      <c r="E52" s="7" t="s">
        <v>30</v>
      </c>
      <c r="F52" s="7" t="s">
        <v>31</v>
      </c>
    </row>
    <row r="53" spans="2:8" ht="12.75">
      <c r="B53" s="8" t="s">
        <v>15</v>
      </c>
      <c r="C53" s="10" t="s">
        <v>19</v>
      </c>
      <c r="D53" s="10" t="s">
        <v>25</v>
      </c>
      <c r="E53" s="16">
        <f>SUM('Age Source Data'!C20:C25)</f>
        <v>23173</v>
      </c>
      <c r="F53" s="13">
        <f>E53/333896</f>
        <v>0.06940184967774397</v>
      </c>
      <c r="H53" s="26"/>
    </row>
    <row r="54" spans="2:8" ht="12.75">
      <c r="B54" s="8" t="s">
        <v>16</v>
      </c>
      <c r="C54" s="11" t="s">
        <v>20</v>
      </c>
      <c r="D54" s="10" t="s">
        <v>24</v>
      </c>
      <c r="E54" s="16">
        <f>SUM('Age Source Data'!C16:C19)</f>
        <v>75560</v>
      </c>
      <c r="F54" s="13">
        <f>E54/333896</f>
        <v>0.22629800896087404</v>
      </c>
      <c r="H54" s="26"/>
    </row>
    <row r="55" spans="2:6" ht="12.75">
      <c r="B55" s="8" t="s">
        <v>17</v>
      </c>
      <c r="C55" s="10" t="s">
        <v>21</v>
      </c>
      <c r="D55" s="10" t="s">
        <v>26</v>
      </c>
      <c r="E55" s="16">
        <f>SUM('Age Source Data'!C13:C15)</f>
        <v>60836</v>
      </c>
      <c r="F55" s="13">
        <f>E55/333896</f>
        <v>0.1822004456477466</v>
      </c>
    </row>
    <row r="56" spans="2:6" ht="12.75">
      <c r="B56" s="8" t="s">
        <v>18</v>
      </c>
      <c r="C56" s="10" t="s">
        <v>22</v>
      </c>
      <c r="D56" s="10" t="s">
        <v>27</v>
      </c>
      <c r="E56" s="16">
        <f>SUM('Age Source Data'!C9:C12)</f>
        <v>89792</v>
      </c>
      <c r="F56" s="13">
        <f>E56/333896</f>
        <v>0.2689220595634569</v>
      </c>
    </row>
    <row r="57" spans="2:6" ht="12.75">
      <c r="B57" s="9" t="s">
        <v>29</v>
      </c>
      <c r="C57" s="10" t="s">
        <v>23</v>
      </c>
      <c r="D57" s="10" t="s">
        <v>28</v>
      </c>
      <c r="E57" s="16">
        <f>SUM('Age Source Data'!C5:C8)</f>
        <v>84537</v>
      </c>
      <c r="F57" s="13">
        <f>E57/333896</f>
        <v>0.25318362603924577</v>
      </c>
    </row>
    <row r="58" spans="2:6" ht="12.75">
      <c r="B58" s="32" t="s">
        <v>68</v>
      </c>
      <c r="F58" s="15"/>
    </row>
    <row r="59" ht="12.75">
      <c r="B59" s="17" t="s">
        <v>33</v>
      </c>
    </row>
    <row r="60" ht="12.75">
      <c r="B60" s="18"/>
    </row>
  </sheetData>
  <sheetProtection/>
  <hyperlinks>
    <hyperlink ref="B2" r:id="rId1" display="http://www.census.gov/compendia/statab/2012/tables/12s0009.pdf"/>
    <hyperlink ref="B3" r:id="rId2" display="http://www.census.gov/compendia/statab/cats/population.html"/>
    <hyperlink ref="B4" r:id="rId3" display="http://www.census.gov/population/projections/data/national/2012/summarytables.html"/>
  </hyperlinks>
  <printOptions/>
  <pageMargins left="0.75" right="0.75" top="1" bottom="1" header="0.5" footer="0.5"/>
  <pageSetup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20.421875" style="0" customWidth="1"/>
  </cols>
  <sheetData>
    <row r="1" spans="1:11" ht="12.75">
      <c r="A1" s="58" t="s">
        <v>46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>
      <c r="A2" s="60" t="s">
        <v>35</v>
      </c>
      <c r="B2" s="62" t="s">
        <v>36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61"/>
      <c r="B3" s="27">
        <v>2015</v>
      </c>
      <c r="C3" s="27">
        <v>2020</v>
      </c>
      <c r="D3" s="27">
        <v>2025</v>
      </c>
      <c r="E3" s="27">
        <v>2030</v>
      </c>
      <c r="F3" s="27">
        <v>2035</v>
      </c>
      <c r="G3" s="27">
        <v>2040</v>
      </c>
      <c r="H3" s="27">
        <v>2045</v>
      </c>
      <c r="I3" s="27">
        <v>2050</v>
      </c>
      <c r="J3" s="27">
        <v>2055</v>
      </c>
      <c r="K3" s="27">
        <v>2060</v>
      </c>
    </row>
    <row r="4" spans="1:11" ht="12.75">
      <c r="A4" s="19" t="s">
        <v>37</v>
      </c>
      <c r="B4" s="20">
        <v>321363</v>
      </c>
      <c r="C4" s="20">
        <v>333896</v>
      </c>
      <c r="D4" s="20">
        <v>346407</v>
      </c>
      <c r="E4" s="20">
        <v>358471</v>
      </c>
      <c r="F4" s="20">
        <v>369662</v>
      </c>
      <c r="G4" s="20">
        <v>380016</v>
      </c>
      <c r="H4" s="20">
        <v>389934</v>
      </c>
      <c r="I4" s="20">
        <v>399803</v>
      </c>
      <c r="J4" s="20">
        <v>409873</v>
      </c>
      <c r="K4" s="20">
        <v>420268</v>
      </c>
    </row>
    <row r="5" spans="1:11" ht="12.75">
      <c r="A5" s="21" t="s">
        <v>38</v>
      </c>
      <c r="B5" s="22">
        <v>21051</v>
      </c>
      <c r="C5" s="22">
        <v>21808</v>
      </c>
      <c r="D5" s="22">
        <v>22115</v>
      </c>
      <c r="E5" s="22">
        <v>22252</v>
      </c>
      <c r="F5" s="22">
        <v>22516</v>
      </c>
      <c r="G5" s="22">
        <v>23004</v>
      </c>
      <c r="H5" s="22">
        <v>23591</v>
      </c>
      <c r="I5" s="22">
        <v>24115</v>
      </c>
      <c r="J5" s="22">
        <v>24479</v>
      </c>
      <c r="K5" s="22">
        <v>24748</v>
      </c>
    </row>
    <row r="6" spans="1:11" ht="12.75">
      <c r="A6" s="21" t="s">
        <v>47</v>
      </c>
      <c r="B6" s="22">
        <v>20422</v>
      </c>
      <c r="C6" s="22">
        <v>21307</v>
      </c>
      <c r="D6" s="22">
        <v>22104</v>
      </c>
      <c r="E6" s="22">
        <v>22451</v>
      </c>
      <c r="F6" s="22">
        <v>22611</v>
      </c>
      <c r="G6" s="22">
        <v>22886</v>
      </c>
      <c r="H6" s="22">
        <v>23387</v>
      </c>
      <c r="I6" s="22">
        <v>23983</v>
      </c>
      <c r="J6" s="22">
        <v>24516</v>
      </c>
      <c r="K6" s="22">
        <v>24887</v>
      </c>
    </row>
    <row r="7" spans="1:11" ht="12.75">
      <c r="A7" s="21" t="s">
        <v>48</v>
      </c>
      <c r="B7" s="22">
        <v>20508</v>
      </c>
      <c r="C7" s="22">
        <v>20616</v>
      </c>
      <c r="D7" s="22">
        <v>21534</v>
      </c>
      <c r="E7" s="22">
        <v>22365</v>
      </c>
      <c r="F7" s="22">
        <v>22728</v>
      </c>
      <c r="G7" s="22">
        <v>22893</v>
      </c>
      <c r="H7" s="22">
        <v>23175</v>
      </c>
      <c r="I7" s="22">
        <v>23682</v>
      </c>
      <c r="J7" s="22">
        <v>24284</v>
      </c>
      <c r="K7" s="22">
        <v>24821</v>
      </c>
    </row>
    <row r="8" spans="1:11" ht="12.75">
      <c r="A8" s="21" t="s">
        <v>49</v>
      </c>
      <c r="B8" s="22">
        <v>20940</v>
      </c>
      <c r="C8" s="22">
        <v>20806</v>
      </c>
      <c r="D8" s="22">
        <v>20972</v>
      </c>
      <c r="E8" s="22">
        <v>21946</v>
      </c>
      <c r="F8" s="22">
        <v>22801</v>
      </c>
      <c r="G8" s="22">
        <v>23174</v>
      </c>
      <c r="H8" s="22">
        <v>23350</v>
      </c>
      <c r="I8" s="22">
        <v>23642</v>
      </c>
      <c r="J8" s="22">
        <v>24158</v>
      </c>
      <c r="K8" s="22">
        <v>24765</v>
      </c>
    </row>
    <row r="9" spans="1:11" ht="12.75">
      <c r="A9" s="21" t="s">
        <v>50</v>
      </c>
      <c r="B9" s="22">
        <v>22580</v>
      </c>
      <c r="C9" s="22">
        <v>21651</v>
      </c>
      <c r="D9" s="22">
        <v>21646</v>
      </c>
      <c r="E9" s="22">
        <v>21940</v>
      </c>
      <c r="F9" s="22">
        <v>22979</v>
      </c>
      <c r="G9" s="22">
        <v>23863</v>
      </c>
      <c r="H9" s="22">
        <v>24263</v>
      </c>
      <c r="I9" s="22">
        <v>24463</v>
      </c>
      <c r="J9" s="22">
        <v>24775</v>
      </c>
      <c r="K9" s="22">
        <v>25305</v>
      </c>
    </row>
    <row r="10" spans="1:11" ht="12.75">
      <c r="A10" s="21" t="s">
        <v>51</v>
      </c>
      <c r="B10" s="22">
        <v>22352</v>
      </c>
      <c r="C10" s="22">
        <v>23366</v>
      </c>
      <c r="D10" s="22">
        <v>22579</v>
      </c>
      <c r="E10" s="22">
        <v>22712</v>
      </c>
      <c r="F10" s="22">
        <v>23081</v>
      </c>
      <c r="G10" s="22">
        <v>24151</v>
      </c>
      <c r="H10" s="22">
        <v>25065</v>
      </c>
      <c r="I10" s="22">
        <v>25493</v>
      </c>
      <c r="J10" s="22">
        <v>25717</v>
      </c>
      <c r="K10" s="22">
        <v>26048</v>
      </c>
    </row>
    <row r="11" spans="1:11" ht="12.75">
      <c r="A11" s="21" t="s">
        <v>52</v>
      </c>
      <c r="B11" s="22">
        <v>21589</v>
      </c>
      <c r="C11" s="22">
        <v>22906</v>
      </c>
      <c r="D11" s="22">
        <v>24019</v>
      </c>
      <c r="E11" s="22">
        <v>23340</v>
      </c>
      <c r="F11" s="22">
        <v>23532</v>
      </c>
      <c r="G11" s="22">
        <v>23924</v>
      </c>
      <c r="H11" s="22">
        <v>25015</v>
      </c>
      <c r="I11" s="22">
        <v>25949</v>
      </c>
      <c r="J11" s="22">
        <v>26395</v>
      </c>
      <c r="K11" s="22">
        <v>26634</v>
      </c>
    </row>
    <row r="12" spans="1:11" ht="12.75">
      <c r="A12" s="21" t="s">
        <v>53</v>
      </c>
      <c r="B12" s="22">
        <v>20277</v>
      </c>
      <c r="C12" s="22">
        <v>21869</v>
      </c>
      <c r="D12" s="22">
        <v>23247</v>
      </c>
      <c r="E12" s="22">
        <v>24423</v>
      </c>
      <c r="F12" s="22">
        <v>23788</v>
      </c>
      <c r="G12" s="22">
        <v>24002</v>
      </c>
      <c r="H12" s="22">
        <v>24411</v>
      </c>
      <c r="I12" s="22">
        <v>25513</v>
      </c>
      <c r="J12" s="22">
        <v>26456</v>
      </c>
      <c r="K12" s="22">
        <v>26911</v>
      </c>
    </row>
    <row r="13" spans="1:11" ht="12.75">
      <c r="A13" s="21" t="s">
        <v>54</v>
      </c>
      <c r="B13" s="22">
        <v>20109</v>
      </c>
      <c r="C13" s="22">
        <v>20361</v>
      </c>
      <c r="D13" s="22">
        <v>21988</v>
      </c>
      <c r="E13" s="22">
        <v>23403</v>
      </c>
      <c r="F13" s="22">
        <v>24611</v>
      </c>
      <c r="G13" s="22">
        <v>24000</v>
      </c>
      <c r="H13" s="22">
        <v>24234</v>
      </c>
      <c r="I13" s="22">
        <v>24655</v>
      </c>
      <c r="J13" s="22">
        <v>25763</v>
      </c>
      <c r="K13" s="22">
        <v>26710</v>
      </c>
    </row>
    <row r="14" spans="1:11" ht="12.75">
      <c r="A14" s="21" t="s">
        <v>55</v>
      </c>
      <c r="B14" s="22">
        <v>20752</v>
      </c>
      <c r="C14" s="22">
        <v>20008</v>
      </c>
      <c r="D14" s="22">
        <v>20293</v>
      </c>
      <c r="E14" s="22">
        <v>21935</v>
      </c>
      <c r="F14" s="22">
        <v>23368</v>
      </c>
      <c r="G14" s="22">
        <v>24595</v>
      </c>
      <c r="H14" s="22">
        <v>24011</v>
      </c>
      <c r="I14" s="22">
        <v>24262</v>
      </c>
      <c r="J14" s="22">
        <v>24692</v>
      </c>
      <c r="K14" s="22">
        <v>25804</v>
      </c>
    </row>
    <row r="15" spans="1:11" ht="12.75">
      <c r="A15" s="21" t="s">
        <v>56</v>
      </c>
      <c r="B15" s="22">
        <v>22266</v>
      </c>
      <c r="C15" s="22">
        <v>20467</v>
      </c>
      <c r="D15" s="22">
        <v>19769</v>
      </c>
      <c r="E15" s="22">
        <v>20083</v>
      </c>
      <c r="F15" s="22">
        <v>21731</v>
      </c>
      <c r="G15" s="22">
        <v>23176</v>
      </c>
      <c r="H15" s="22">
        <v>24419</v>
      </c>
      <c r="I15" s="22">
        <v>23866</v>
      </c>
      <c r="J15" s="22">
        <v>24137</v>
      </c>
      <c r="K15" s="22">
        <v>24579</v>
      </c>
    </row>
    <row r="16" spans="1:11" ht="12.75">
      <c r="A16" s="21" t="s">
        <v>57</v>
      </c>
      <c r="B16" s="22">
        <v>21771</v>
      </c>
      <c r="C16" s="22">
        <v>21747</v>
      </c>
      <c r="D16" s="22">
        <v>20039</v>
      </c>
      <c r="E16" s="22">
        <v>19393</v>
      </c>
      <c r="F16" s="22">
        <v>19737</v>
      </c>
      <c r="G16" s="22">
        <v>21384</v>
      </c>
      <c r="H16" s="22">
        <v>22839</v>
      </c>
      <c r="I16" s="22">
        <v>24094</v>
      </c>
      <c r="J16" s="22">
        <v>23581</v>
      </c>
      <c r="K16" s="22">
        <v>23874</v>
      </c>
    </row>
    <row r="17" spans="1:11" ht="12.75">
      <c r="A17" s="21" t="s">
        <v>58</v>
      </c>
      <c r="B17" s="22">
        <v>19050</v>
      </c>
      <c r="C17" s="22">
        <v>21017</v>
      </c>
      <c r="D17" s="22">
        <v>21052</v>
      </c>
      <c r="E17" s="22">
        <v>19454</v>
      </c>
      <c r="F17" s="22">
        <v>18864</v>
      </c>
      <c r="G17" s="22">
        <v>19242</v>
      </c>
      <c r="H17" s="22">
        <v>20888</v>
      </c>
      <c r="I17" s="22">
        <v>22348</v>
      </c>
      <c r="J17" s="22">
        <v>23610</v>
      </c>
      <c r="K17" s="22">
        <v>23147</v>
      </c>
    </row>
    <row r="18" spans="1:11" ht="12.75">
      <c r="A18" s="21" t="s">
        <v>59</v>
      </c>
      <c r="B18" s="22">
        <v>16036</v>
      </c>
      <c r="C18" s="22">
        <v>18052</v>
      </c>
      <c r="D18" s="22">
        <v>19980</v>
      </c>
      <c r="E18" s="22">
        <v>20077</v>
      </c>
      <c r="F18" s="22">
        <v>18611</v>
      </c>
      <c r="G18" s="22">
        <v>18090</v>
      </c>
      <c r="H18" s="22">
        <v>18512</v>
      </c>
      <c r="I18" s="22">
        <v>20144</v>
      </c>
      <c r="J18" s="22">
        <v>21602</v>
      </c>
      <c r="K18" s="22">
        <v>22863</v>
      </c>
    </row>
    <row r="19" spans="1:11" ht="12.75">
      <c r="A19" s="21" t="s">
        <v>60</v>
      </c>
      <c r="B19" s="22">
        <v>11459</v>
      </c>
      <c r="C19" s="22">
        <v>14744</v>
      </c>
      <c r="D19" s="22">
        <v>16666</v>
      </c>
      <c r="E19" s="22">
        <v>18516</v>
      </c>
      <c r="F19" s="22">
        <v>18669</v>
      </c>
      <c r="G19" s="22">
        <v>17374</v>
      </c>
      <c r="H19" s="22">
        <v>16941</v>
      </c>
      <c r="I19" s="22">
        <v>17410</v>
      </c>
      <c r="J19" s="22">
        <v>19002</v>
      </c>
      <c r="K19" s="22">
        <v>20437</v>
      </c>
    </row>
    <row r="20" spans="1:11" ht="12.75">
      <c r="A20" s="21" t="s">
        <v>61</v>
      </c>
      <c r="B20" s="22">
        <v>8102</v>
      </c>
      <c r="C20" s="22">
        <v>10010</v>
      </c>
      <c r="D20" s="22">
        <v>12955</v>
      </c>
      <c r="E20" s="22">
        <v>14722</v>
      </c>
      <c r="F20" s="22">
        <v>16431</v>
      </c>
      <c r="G20" s="22">
        <v>16640</v>
      </c>
      <c r="H20" s="22">
        <v>15569</v>
      </c>
      <c r="I20" s="22">
        <v>15243</v>
      </c>
      <c r="J20" s="22">
        <v>15754</v>
      </c>
      <c r="K20" s="22">
        <v>17260</v>
      </c>
    </row>
    <row r="21" spans="1:11" ht="12.75">
      <c r="A21" s="21" t="s">
        <v>62</v>
      </c>
      <c r="B21" s="22">
        <v>5792</v>
      </c>
      <c r="C21" s="22">
        <v>6470</v>
      </c>
      <c r="D21" s="22">
        <v>8061</v>
      </c>
      <c r="E21" s="22">
        <v>10513</v>
      </c>
      <c r="F21" s="22">
        <v>12025</v>
      </c>
      <c r="G21" s="22">
        <v>13501</v>
      </c>
      <c r="H21" s="22">
        <v>13753</v>
      </c>
      <c r="I21" s="22">
        <v>12963</v>
      </c>
      <c r="J21" s="22">
        <v>12751</v>
      </c>
      <c r="K21" s="22">
        <v>13285</v>
      </c>
    </row>
    <row r="22" spans="1:11" ht="12.75">
      <c r="A22" s="21" t="s">
        <v>63</v>
      </c>
      <c r="B22" s="22">
        <v>3870</v>
      </c>
      <c r="C22" s="22">
        <v>3934</v>
      </c>
      <c r="D22" s="22">
        <v>4453</v>
      </c>
      <c r="E22" s="22">
        <v>5616</v>
      </c>
      <c r="F22" s="22">
        <v>7404</v>
      </c>
      <c r="G22" s="22">
        <v>8555</v>
      </c>
      <c r="H22" s="22">
        <v>9693</v>
      </c>
      <c r="I22" s="22">
        <v>9958</v>
      </c>
      <c r="J22" s="22">
        <v>9485</v>
      </c>
      <c r="K22" s="22">
        <v>9391</v>
      </c>
    </row>
    <row r="23" spans="1:11" ht="12.75">
      <c r="A23" s="21" t="s">
        <v>64</v>
      </c>
      <c r="B23" s="22">
        <v>1860</v>
      </c>
      <c r="C23" s="22">
        <v>2008</v>
      </c>
      <c r="D23" s="22">
        <v>2079</v>
      </c>
      <c r="E23" s="22">
        <v>2402</v>
      </c>
      <c r="F23" s="22">
        <v>3083</v>
      </c>
      <c r="G23" s="22">
        <v>4138</v>
      </c>
      <c r="H23" s="22">
        <v>4865</v>
      </c>
      <c r="I23" s="22">
        <v>5594</v>
      </c>
      <c r="J23" s="22">
        <v>5819</v>
      </c>
      <c r="K23" s="22">
        <v>5635</v>
      </c>
    </row>
    <row r="24" spans="1:11" ht="12.75">
      <c r="A24" s="21" t="s">
        <v>65</v>
      </c>
      <c r="B24" s="22">
        <v>498</v>
      </c>
      <c r="C24" s="22">
        <v>645</v>
      </c>
      <c r="D24" s="22">
        <v>714</v>
      </c>
      <c r="E24" s="22">
        <v>760</v>
      </c>
      <c r="F24" s="22">
        <v>903</v>
      </c>
      <c r="G24" s="22">
        <v>1191</v>
      </c>
      <c r="H24" s="22">
        <v>1644</v>
      </c>
      <c r="I24" s="22">
        <v>1985</v>
      </c>
      <c r="J24" s="22">
        <v>2331</v>
      </c>
      <c r="K24" s="22">
        <v>2471</v>
      </c>
    </row>
    <row r="25" spans="1:11" ht="12.75">
      <c r="A25" s="21" t="s">
        <v>39</v>
      </c>
      <c r="B25" s="22">
        <v>78</v>
      </c>
      <c r="C25" s="22">
        <v>106</v>
      </c>
      <c r="D25" s="22">
        <v>143</v>
      </c>
      <c r="E25" s="22">
        <v>168</v>
      </c>
      <c r="F25" s="22">
        <v>188</v>
      </c>
      <c r="G25" s="22">
        <v>230</v>
      </c>
      <c r="H25" s="22">
        <v>310</v>
      </c>
      <c r="I25" s="22">
        <v>442</v>
      </c>
      <c r="J25" s="22">
        <v>564</v>
      </c>
      <c r="K25" s="22">
        <v>690</v>
      </c>
    </row>
    <row r="26" spans="1:11" ht="12.75">
      <c r="A26" s="24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.75">
      <c r="A27" s="28" t="s">
        <v>66</v>
      </c>
      <c r="B27" s="29">
        <v>37.695235523</v>
      </c>
      <c r="C27" s="29">
        <v>38.299272248</v>
      </c>
      <c r="D27" s="29">
        <v>38.886228499</v>
      </c>
      <c r="E27" s="29">
        <v>39.562464302</v>
      </c>
      <c r="F27" s="29">
        <v>40.16512791</v>
      </c>
      <c r="G27" s="29">
        <v>40.431982567</v>
      </c>
      <c r="H27" s="29">
        <v>40.555806095</v>
      </c>
      <c r="I27" s="29">
        <v>40.627029722</v>
      </c>
      <c r="J27" s="29">
        <v>40.792333387</v>
      </c>
      <c r="K27" s="29">
        <v>41.118633814</v>
      </c>
    </row>
    <row r="28" spans="1:11" ht="12.75">
      <c r="A28" s="25" t="s">
        <v>40</v>
      </c>
      <c r="B28" s="20">
        <v>158362</v>
      </c>
      <c r="C28" s="20">
        <v>164812</v>
      </c>
      <c r="D28" s="20">
        <v>171196</v>
      </c>
      <c r="E28" s="20">
        <v>177323</v>
      </c>
      <c r="F28" s="20">
        <v>183013</v>
      </c>
      <c r="G28" s="20">
        <v>188335</v>
      </c>
      <c r="H28" s="20">
        <v>193525</v>
      </c>
      <c r="I28" s="20">
        <v>198770</v>
      </c>
      <c r="J28" s="20">
        <v>204147</v>
      </c>
      <c r="K28" s="20">
        <v>209663</v>
      </c>
    </row>
    <row r="29" spans="1:11" ht="12.75">
      <c r="A29" s="21" t="s">
        <v>38</v>
      </c>
      <c r="B29" s="22">
        <v>10763</v>
      </c>
      <c r="C29" s="22">
        <v>11150</v>
      </c>
      <c r="D29" s="22">
        <v>11307</v>
      </c>
      <c r="E29" s="22">
        <v>11377</v>
      </c>
      <c r="F29" s="22">
        <v>11512</v>
      </c>
      <c r="G29" s="22">
        <v>11761</v>
      </c>
      <c r="H29" s="22">
        <v>12061</v>
      </c>
      <c r="I29" s="22">
        <v>12329</v>
      </c>
      <c r="J29" s="22">
        <v>12515</v>
      </c>
      <c r="K29" s="22">
        <v>12652</v>
      </c>
    </row>
    <row r="30" spans="1:11" ht="12.75">
      <c r="A30" s="21" t="s">
        <v>47</v>
      </c>
      <c r="B30" s="22">
        <v>10434</v>
      </c>
      <c r="C30" s="22">
        <v>10896</v>
      </c>
      <c r="D30" s="22">
        <v>11304</v>
      </c>
      <c r="E30" s="22">
        <v>11482</v>
      </c>
      <c r="F30" s="22">
        <v>11565</v>
      </c>
      <c r="G30" s="22">
        <v>11705</v>
      </c>
      <c r="H30" s="22">
        <v>11961</v>
      </c>
      <c r="I30" s="22">
        <v>12266</v>
      </c>
      <c r="J30" s="22">
        <v>12538</v>
      </c>
      <c r="K30" s="22">
        <v>12728</v>
      </c>
    </row>
    <row r="31" spans="1:11" ht="12.75">
      <c r="A31" s="21" t="s">
        <v>48</v>
      </c>
      <c r="B31" s="22">
        <v>10475</v>
      </c>
      <c r="C31" s="22">
        <v>10538</v>
      </c>
      <c r="D31" s="22">
        <v>11017</v>
      </c>
      <c r="E31" s="22">
        <v>11443</v>
      </c>
      <c r="F31" s="22">
        <v>11630</v>
      </c>
      <c r="G31" s="22">
        <v>11715</v>
      </c>
      <c r="H31" s="22">
        <v>11860</v>
      </c>
      <c r="I31" s="22">
        <v>12119</v>
      </c>
      <c r="J31" s="22">
        <v>12427</v>
      </c>
      <c r="K31" s="22">
        <v>12701</v>
      </c>
    </row>
    <row r="32" spans="1:11" ht="12.75">
      <c r="A32" s="21" t="s">
        <v>49</v>
      </c>
      <c r="B32" s="22">
        <v>10722</v>
      </c>
      <c r="C32" s="22">
        <v>10640</v>
      </c>
      <c r="D32" s="22">
        <v>10736</v>
      </c>
      <c r="E32" s="22">
        <v>11247</v>
      </c>
      <c r="F32" s="22">
        <v>11686</v>
      </c>
      <c r="G32" s="22">
        <v>11879</v>
      </c>
      <c r="H32" s="22">
        <v>11970</v>
      </c>
      <c r="I32" s="22">
        <v>12120</v>
      </c>
      <c r="J32" s="22">
        <v>12384</v>
      </c>
      <c r="K32" s="22">
        <v>12695</v>
      </c>
    </row>
    <row r="33" spans="1:11" ht="12.75">
      <c r="A33" s="21" t="s">
        <v>50</v>
      </c>
      <c r="B33" s="22">
        <v>11603</v>
      </c>
      <c r="C33" s="22">
        <v>11109</v>
      </c>
      <c r="D33" s="22">
        <v>11103</v>
      </c>
      <c r="E33" s="22">
        <v>11274</v>
      </c>
      <c r="F33" s="22">
        <v>11822</v>
      </c>
      <c r="G33" s="22">
        <v>12278</v>
      </c>
      <c r="H33" s="22">
        <v>12485</v>
      </c>
      <c r="I33" s="22">
        <v>12590</v>
      </c>
      <c r="J33" s="22">
        <v>12751</v>
      </c>
      <c r="K33" s="22">
        <v>13022</v>
      </c>
    </row>
    <row r="34" spans="1:11" ht="12.75">
      <c r="A34" s="21" t="s">
        <v>51</v>
      </c>
      <c r="B34" s="22">
        <v>11392</v>
      </c>
      <c r="C34" s="22">
        <v>11994</v>
      </c>
      <c r="D34" s="22">
        <v>11580</v>
      </c>
      <c r="E34" s="22">
        <v>11650</v>
      </c>
      <c r="F34" s="22">
        <v>11860</v>
      </c>
      <c r="G34" s="22">
        <v>12423</v>
      </c>
      <c r="H34" s="22">
        <v>12894</v>
      </c>
      <c r="I34" s="22">
        <v>13115</v>
      </c>
      <c r="J34" s="22">
        <v>13232</v>
      </c>
      <c r="K34" s="22">
        <v>13402</v>
      </c>
    </row>
    <row r="35" spans="1:11" ht="12.75">
      <c r="A35" s="21" t="s">
        <v>52</v>
      </c>
      <c r="B35" s="22">
        <v>10870</v>
      </c>
      <c r="C35" s="22">
        <v>11653</v>
      </c>
      <c r="D35" s="22">
        <v>12307</v>
      </c>
      <c r="E35" s="22">
        <v>11951</v>
      </c>
      <c r="F35" s="22">
        <v>12051</v>
      </c>
      <c r="G35" s="22">
        <v>12270</v>
      </c>
      <c r="H35" s="22">
        <v>12842</v>
      </c>
      <c r="I35" s="22">
        <v>13322</v>
      </c>
      <c r="J35" s="22">
        <v>13552</v>
      </c>
      <c r="K35" s="22">
        <v>13675</v>
      </c>
    </row>
    <row r="36" spans="1:11" ht="12.75">
      <c r="A36" s="21" t="s">
        <v>53</v>
      </c>
      <c r="B36" s="22">
        <v>10140</v>
      </c>
      <c r="C36" s="22">
        <v>10991</v>
      </c>
      <c r="D36" s="22">
        <v>11805</v>
      </c>
      <c r="E36" s="22">
        <v>12491</v>
      </c>
      <c r="F36" s="22">
        <v>12158</v>
      </c>
      <c r="G36" s="22">
        <v>12267</v>
      </c>
      <c r="H36" s="22">
        <v>12493</v>
      </c>
      <c r="I36" s="22">
        <v>13069</v>
      </c>
      <c r="J36" s="22">
        <v>13553</v>
      </c>
      <c r="K36" s="22">
        <v>13788</v>
      </c>
    </row>
    <row r="37" spans="1:11" ht="12.75">
      <c r="A37" s="21" t="s">
        <v>54</v>
      </c>
      <c r="B37" s="22">
        <v>9987</v>
      </c>
      <c r="C37" s="22">
        <v>10158</v>
      </c>
      <c r="D37" s="22">
        <v>11026</v>
      </c>
      <c r="E37" s="22">
        <v>11858</v>
      </c>
      <c r="F37" s="22">
        <v>12559</v>
      </c>
      <c r="G37" s="22">
        <v>12237</v>
      </c>
      <c r="H37" s="22">
        <v>12355</v>
      </c>
      <c r="I37" s="22">
        <v>12586</v>
      </c>
      <c r="J37" s="22">
        <v>13165</v>
      </c>
      <c r="K37" s="22">
        <v>13651</v>
      </c>
    </row>
    <row r="38" spans="1:11" ht="12.75">
      <c r="A38" s="21" t="s">
        <v>55</v>
      </c>
      <c r="B38" s="22">
        <v>10293</v>
      </c>
      <c r="C38" s="22">
        <v>9907</v>
      </c>
      <c r="D38" s="22">
        <v>10095</v>
      </c>
      <c r="E38" s="22">
        <v>10970</v>
      </c>
      <c r="F38" s="22">
        <v>11807</v>
      </c>
      <c r="G38" s="22">
        <v>12517</v>
      </c>
      <c r="H38" s="22">
        <v>12211</v>
      </c>
      <c r="I38" s="22">
        <v>12337</v>
      </c>
      <c r="J38" s="22">
        <v>12573</v>
      </c>
      <c r="K38" s="22">
        <v>13154</v>
      </c>
    </row>
    <row r="39" spans="1:11" ht="12.75">
      <c r="A39" s="21" t="s">
        <v>56</v>
      </c>
      <c r="B39" s="22">
        <v>10938</v>
      </c>
      <c r="C39" s="22">
        <v>10103</v>
      </c>
      <c r="D39" s="22">
        <v>9745</v>
      </c>
      <c r="E39" s="22">
        <v>9950</v>
      </c>
      <c r="F39" s="22">
        <v>10825</v>
      </c>
      <c r="G39" s="22">
        <v>11665</v>
      </c>
      <c r="H39" s="22">
        <v>12382</v>
      </c>
      <c r="I39" s="22">
        <v>12095</v>
      </c>
      <c r="J39" s="22">
        <v>12232</v>
      </c>
      <c r="K39" s="22">
        <v>12475</v>
      </c>
    </row>
    <row r="40" spans="1:11" ht="12.75">
      <c r="A40" s="21" t="s">
        <v>57</v>
      </c>
      <c r="B40" s="22">
        <v>10586</v>
      </c>
      <c r="C40" s="22">
        <v>10599</v>
      </c>
      <c r="D40" s="22">
        <v>9818</v>
      </c>
      <c r="E40" s="22">
        <v>9490</v>
      </c>
      <c r="F40" s="22">
        <v>9711</v>
      </c>
      <c r="G40" s="22">
        <v>10583</v>
      </c>
      <c r="H40" s="22">
        <v>11424</v>
      </c>
      <c r="I40" s="22">
        <v>12145</v>
      </c>
      <c r="J40" s="22">
        <v>11883</v>
      </c>
      <c r="K40" s="22">
        <v>12033</v>
      </c>
    </row>
    <row r="41" spans="1:11" ht="12.75">
      <c r="A41" s="21" t="s">
        <v>58</v>
      </c>
      <c r="B41" s="22">
        <v>9118</v>
      </c>
      <c r="C41" s="22">
        <v>10103</v>
      </c>
      <c r="D41" s="22">
        <v>10148</v>
      </c>
      <c r="E41" s="22">
        <v>9431</v>
      </c>
      <c r="F41" s="22">
        <v>9137</v>
      </c>
      <c r="G41" s="22">
        <v>9377</v>
      </c>
      <c r="H41" s="22">
        <v>10243</v>
      </c>
      <c r="I41" s="22">
        <v>11081</v>
      </c>
      <c r="J41" s="22">
        <v>11803</v>
      </c>
      <c r="K41" s="22">
        <v>11571</v>
      </c>
    </row>
    <row r="42" spans="1:11" ht="12.75">
      <c r="A42" s="21" t="s">
        <v>59</v>
      </c>
      <c r="B42" s="22">
        <v>7585</v>
      </c>
      <c r="C42" s="22">
        <v>8515</v>
      </c>
      <c r="D42" s="22">
        <v>9471</v>
      </c>
      <c r="E42" s="22">
        <v>9549</v>
      </c>
      <c r="F42" s="22">
        <v>8906</v>
      </c>
      <c r="G42" s="22">
        <v>8654</v>
      </c>
      <c r="H42" s="22">
        <v>8915</v>
      </c>
      <c r="I42" s="22">
        <v>9767</v>
      </c>
      <c r="J42" s="22">
        <v>10595</v>
      </c>
      <c r="K42" s="22">
        <v>11310</v>
      </c>
    </row>
    <row r="43" spans="1:11" ht="12.75">
      <c r="A43" s="21" t="s">
        <v>60</v>
      </c>
      <c r="B43" s="22">
        <v>5287</v>
      </c>
      <c r="C43" s="22">
        <v>6839</v>
      </c>
      <c r="D43" s="22">
        <v>7713</v>
      </c>
      <c r="E43" s="22">
        <v>8618</v>
      </c>
      <c r="F43" s="22">
        <v>8723</v>
      </c>
      <c r="G43" s="22">
        <v>8174</v>
      </c>
      <c r="H43" s="22">
        <v>7971</v>
      </c>
      <c r="I43" s="22">
        <v>8253</v>
      </c>
      <c r="J43" s="22">
        <v>9073</v>
      </c>
      <c r="K43" s="22">
        <v>9877</v>
      </c>
    </row>
    <row r="44" spans="1:11" ht="12.75">
      <c r="A44" s="21" t="s">
        <v>61</v>
      </c>
      <c r="B44" s="22">
        <v>3600</v>
      </c>
      <c r="C44" s="22">
        <v>4487</v>
      </c>
      <c r="D44" s="22">
        <v>5844</v>
      </c>
      <c r="E44" s="22">
        <v>6630</v>
      </c>
      <c r="F44" s="22">
        <v>7447</v>
      </c>
      <c r="G44" s="22">
        <v>7576</v>
      </c>
      <c r="H44" s="22">
        <v>7144</v>
      </c>
      <c r="I44" s="22">
        <v>6998</v>
      </c>
      <c r="J44" s="22">
        <v>7294</v>
      </c>
      <c r="K44" s="22">
        <v>8055</v>
      </c>
    </row>
    <row r="45" spans="1:11" ht="12.75">
      <c r="A45" s="21" t="s">
        <v>62</v>
      </c>
      <c r="B45" s="22">
        <v>2406</v>
      </c>
      <c r="C45" s="22">
        <v>2748</v>
      </c>
      <c r="D45" s="22">
        <v>3459</v>
      </c>
      <c r="E45" s="22">
        <v>4545</v>
      </c>
      <c r="F45" s="22">
        <v>5195</v>
      </c>
      <c r="G45" s="22">
        <v>5875</v>
      </c>
      <c r="H45" s="22">
        <v>6017</v>
      </c>
      <c r="I45" s="22">
        <v>5723</v>
      </c>
      <c r="J45" s="22">
        <v>5636</v>
      </c>
      <c r="K45" s="22">
        <v>5930</v>
      </c>
    </row>
    <row r="46" spans="1:11" ht="12.75">
      <c r="A46" s="21" t="s">
        <v>63</v>
      </c>
      <c r="B46" s="22">
        <v>1439</v>
      </c>
      <c r="C46" s="22">
        <v>1520</v>
      </c>
      <c r="D46" s="22">
        <v>1763</v>
      </c>
      <c r="E46" s="22">
        <v>2251</v>
      </c>
      <c r="F46" s="22">
        <v>2992</v>
      </c>
      <c r="G46" s="22">
        <v>3457</v>
      </c>
      <c r="H46" s="22">
        <v>3951</v>
      </c>
      <c r="I46" s="22">
        <v>4085</v>
      </c>
      <c r="J46" s="22">
        <v>3933</v>
      </c>
      <c r="K46" s="22">
        <v>3900</v>
      </c>
    </row>
    <row r="47" spans="1:11" ht="12.75">
      <c r="A47" s="21" t="s">
        <v>64</v>
      </c>
      <c r="B47" s="22">
        <v>585</v>
      </c>
      <c r="C47" s="22">
        <v>667</v>
      </c>
      <c r="D47" s="22">
        <v>719</v>
      </c>
      <c r="E47" s="22">
        <v>853</v>
      </c>
      <c r="F47" s="22">
        <v>1109</v>
      </c>
      <c r="G47" s="22">
        <v>1501</v>
      </c>
      <c r="H47" s="22">
        <v>1766</v>
      </c>
      <c r="I47" s="22">
        <v>2051</v>
      </c>
      <c r="J47" s="22">
        <v>2148</v>
      </c>
      <c r="K47" s="22">
        <v>2105</v>
      </c>
    </row>
    <row r="48" spans="1:11" ht="12.75">
      <c r="A48" s="21" t="s">
        <v>65</v>
      </c>
      <c r="B48" s="22">
        <v>125</v>
      </c>
      <c r="C48" s="22">
        <v>173</v>
      </c>
      <c r="D48" s="22">
        <v>202</v>
      </c>
      <c r="E48" s="22">
        <v>224</v>
      </c>
      <c r="F48" s="22">
        <v>273</v>
      </c>
      <c r="G48" s="22">
        <v>364</v>
      </c>
      <c r="H48" s="22">
        <v>506</v>
      </c>
      <c r="I48" s="22">
        <v>611</v>
      </c>
      <c r="J48" s="22">
        <v>724</v>
      </c>
      <c r="K48" s="22">
        <v>772</v>
      </c>
    </row>
    <row r="49" spans="1:11" ht="12.75">
      <c r="A49" s="21" t="s">
        <v>39</v>
      </c>
      <c r="B49" s="22">
        <v>14</v>
      </c>
      <c r="C49" s="22">
        <v>22</v>
      </c>
      <c r="D49" s="22">
        <v>31</v>
      </c>
      <c r="E49" s="22">
        <v>38</v>
      </c>
      <c r="F49" s="22">
        <v>44</v>
      </c>
      <c r="G49" s="22">
        <v>56</v>
      </c>
      <c r="H49" s="22">
        <v>76</v>
      </c>
      <c r="I49" s="22">
        <v>108</v>
      </c>
      <c r="J49" s="22">
        <v>137</v>
      </c>
      <c r="K49" s="22">
        <v>167</v>
      </c>
    </row>
    <row r="50" spans="1:11" ht="12.75">
      <c r="A50" s="24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2.75">
      <c r="A51" s="28" t="s">
        <v>66</v>
      </c>
      <c r="B51" s="29">
        <v>36.355691187</v>
      </c>
      <c r="C51" s="29">
        <v>36.992749948</v>
      </c>
      <c r="D51" s="29">
        <v>37.572350951</v>
      </c>
      <c r="E51" s="29">
        <v>38.327090678</v>
      </c>
      <c r="F51" s="29">
        <v>38.853974532</v>
      </c>
      <c r="G51" s="29">
        <v>39.137185353</v>
      </c>
      <c r="H51" s="29">
        <v>39.28096784</v>
      </c>
      <c r="I51" s="29">
        <v>39.386352437</v>
      </c>
      <c r="J51" s="29">
        <v>39.674230641</v>
      </c>
      <c r="K51" s="29">
        <v>40.061429271</v>
      </c>
    </row>
    <row r="52" spans="1:11" ht="12.75">
      <c r="A52" s="25" t="s">
        <v>41</v>
      </c>
      <c r="B52" s="20">
        <v>163001</v>
      </c>
      <c r="C52" s="20">
        <v>169084</v>
      </c>
      <c r="D52" s="20">
        <v>175211</v>
      </c>
      <c r="E52" s="20">
        <v>181148</v>
      </c>
      <c r="F52" s="20">
        <v>186649</v>
      </c>
      <c r="G52" s="20">
        <v>191681</v>
      </c>
      <c r="H52" s="20">
        <v>196409</v>
      </c>
      <c r="I52" s="20">
        <v>201034</v>
      </c>
      <c r="J52" s="20">
        <v>205725</v>
      </c>
      <c r="K52" s="20">
        <v>210605</v>
      </c>
    </row>
    <row r="53" spans="1:11" ht="12.75">
      <c r="A53" s="21" t="s">
        <v>38</v>
      </c>
      <c r="B53" s="22">
        <v>10288</v>
      </c>
      <c r="C53" s="22">
        <v>10658</v>
      </c>
      <c r="D53" s="22">
        <v>10807</v>
      </c>
      <c r="E53" s="22">
        <v>10875</v>
      </c>
      <c r="F53" s="22">
        <v>11004</v>
      </c>
      <c r="G53" s="22">
        <v>11243</v>
      </c>
      <c r="H53" s="22">
        <v>11530</v>
      </c>
      <c r="I53" s="22">
        <v>11786</v>
      </c>
      <c r="J53" s="22">
        <v>11964</v>
      </c>
      <c r="K53" s="22">
        <v>12096</v>
      </c>
    </row>
    <row r="54" spans="1:11" ht="12.75">
      <c r="A54" s="21" t="s">
        <v>47</v>
      </c>
      <c r="B54" s="22">
        <v>9988</v>
      </c>
      <c r="C54" s="22">
        <v>10411</v>
      </c>
      <c r="D54" s="22">
        <v>10799</v>
      </c>
      <c r="E54" s="22">
        <v>10968</v>
      </c>
      <c r="F54" s="22">
        <v>11046</v>
      </c>
      <c r="G54" s="22">
        <v>11181</v>
      </c>
      <c r="H54" s="22">
        <v>11426</v>
      </c>
      <c r="I54" s="22">
        <v>11717</v>
      </c>
      <c r="J54" s="22">
        <v>11978</v>
      </c>
      <c r="K54" s="22">
        <v>12159</v>
      </c>
    </row>
    <row r="55" spans="1:11" ht="12.75">
      <c r="A55" s="21" t="s">
        <v>48</v>
      </c>
      <c r="B55" s="22">
        <v>10033</v>
      </c>
      <c r="C55" s="22">
        <v>10078</v>
      </c>
      <c r="D55" s="22">
        <v>10516</v>
      </c>
      <c r="E55" s="22">
        <v>10921</v>
      </c>
      <c r="F55" s="22">
        <v>11097</v>
      </c>
      <c r="G55" s="22">
        <v>11178</v>
      </c>
      <c r="H55" s="22">
        <v>11315</v>
      </c>
      <c r="I55" s="22">
        <v>11563</v>
      </c>
      <c r="J55" s="22">
        <v>11857</v>
      </c>
      <c r="K55" s="22">
        <v>12120</v>
      </c>
    </row>
    <row r="56" spans="1:11" ht="12.75">
      <c r="A56" s="21" t="s">
        <v>49</v>
      </c>
      <c r="B56" s="22">
        <v>10218</v>
      </c>
      <c r="C56" s="22">
        <v>10166</v>
      </c>
      <c r="D56" s="22">
        <v>10236</v>
      </c>
      <c r="E56" s="22">
        <v>10699</v>
      </c>
      <c r="F56" s="22">
        <v>11115</v>
      </c>
      <c r="G56" s="22">
        <v>11295</v>
      </c>
      <c r="H56" s="22">
        <v>11380</v>
      </c>
      <c r="I56" s="22">
        <v>11522</v>
      </c>
      <c r="J56" s="22">
        <v>11774</v>
      </c>
      <c r="K56" s="22">
        <v>12071</v>
      </c>
    </row>
    <row r="57" spans="1:11" ht="12.75">
      <c r="A57" s="21" t="s">
        <v>50</v>
      </c>
      <c r="B57" s="22">
        <v>10977</v>
      </c>
      <c r="C57" s="22">
        <v>10541</v>
      </c>
      <c r="D57" s="22">
        <v>10543</v>
      </c>
      <c r="E57" s="22">
        <v>10666</v>
      </c>
      <c r="F57" s="22">
        <v>11157</v>
      </c>
      <c r="G57" s="22">
        <v>11585</v>
      </c>
      <c r="H57" s="22">
        <v>11777</v>
      </c>
      <c r="I57" s="22">
        <v>11873</v>
      </c>
      <c r="J57" s="22">
        <v>12024</v>
      </c>
      <c r="K57" s="22">
        <v>12283</v>
      </c>
    </row>
    <row r="58" spans="1:11" ht="12.75">
      <c r="A58" s="21" t="s">
        <v>51</v>
      </c>
      <c r="B58" s="22">
        <v>10960</v>
      </c>
      <c r="C58" s="22">
        <v>11372</v>
      </c>
      <c r="D58" s="22">
        <v>10999</v>
      </c>
      <c r="E58" s="22">
        <v>11063</v>
      </c>
      <c r="F58" s="22">
        <v>11221</v>
      </c>
      <c r="G58" s="22">
        <v>11728</v>
      </c>
      <c r="H58" s="22">
        <v>12171</v>
      </c>
      <c r="I58" s="22">
        <v>12377</v>
      </c>
      <c r="J58" s="22">
        <v>12485</v>
      </c>
      <c r="K58" s="22">
        <v>12646</v>
      </c>
    </row>
    <row r="59" spans="1:11" ht="12.75">
      <c r="A59" s="21" t="s">
        <v>52</v>
      </c>
      <c r="B59" s="22">
        <v>10719</v>
      </c>
      <c r="C59" s="22">
        <v>11253</v>
      </c>
      <c r="D59" s="22">
        <v>11712</v>
      </c>
      <c r="E59" s="22">
        <v>11389</v>
      </c>
      <c r="F59" s="22">
        <v>11482</v>
      </c>
      <c r="G59" s="22">
        <v>11654</v>
      </c>
      <c r="H59" s="22">
        <v>12173</v>
      </c>
      <c r="I59" s="22">
        <v>12627</v>
      </c>
      <c r="J59" s="22">
        <v>12843</v>
      </c>
      <c r="K59" s="22">
        <v>12958</v>
      </c>
    </row>
    <row r="60" spans="1:11" ht="12.75">
      <c r="A60" s="21" t="s">
        <v>53</v>
      </c>
      <c r="B60" s="22">
        <v>10137</v>
      </c>
      <c r="C60" s="22">
        <v>10877</v>
      </c>
      <c r="D60" s="22">
        <v>11442</v>
      </c>
      <c r="E60" s="22">
        <v>11931</v>
      </c>
      <c r="F60" s="22">
        <v>11630</v>
      </c>
      <c r="G60" s="22">
        <v>11736</v>
      </c>
      <c r="H60" s="22">
        <v>11918</v>
      </c>
      <c r="I60" s="22">
        <v>12444</v>
      </c>
      <c r="J60" s="22">
        <v>12903</v>
      </c>
      <c r="K60" s="22">
        <v>13124</v>
      </c>
    </row>
    <row r="61" spans="1:11" ht="12.75">
      <c r="A61" s="21" t="s">
        <v>54</v>
      </c>
      <c r="B61" s="22">
        <v>10122</v>
      </c>
      <c r="C61" s="22">
        <v>10203</v>
      </c>
      <c r="D61" s="22">
        <v>10962</v>
      </c>
      <c r="E61" s="22">
        <v>11546</v>
      </c>
      <c r="F61" s="22">
        <v>12052</v>
      </c>
      <c r="G61" s="22">
        <v>11763</v>
      </c>
      <c r="H61" s="22">
        <v>11879</v>
      </c>
      <c r="I61" s="22">
        <v>12069</v>
      </c>
      <c r="J61" s="22">
        <v>12598</v>
      </c>
      <c r="K61" s="22">
        <v>13059</v>
      </c>
    </row>
    <row r="62" spans="1:11" ht="12.75">
      <c r="A62" s="21" t="s">
        <v>55</v>
      </c>
      <c r="B62" s="22">
        <v>10459</v>
      </c>
      <c r="C62" s="22">
        <v>10101</v>
      </c>
      <c r="D62" s="22">
        <v>10198</v>
      </c>
      <c r="E62" s="22">
        <v>10965</v>
      </c>
      <c r="F62" s="22">
        <v>11561</v>
      </c>
      <c r="G62" s="22">
        <v>12078</v>
      </c>
      <c r="H62" s="22">
        <v>11800</v>
      </c>
      <c r="I62" s="22">
        <v>11925</v>
      </c>
      <c r="J62" s="22">
        <v>12119</v>
      </c>
      <c r="K62" s="22">
        <v>12650</v>
      </c>
    </row>
    <row r="63" spans="1:11" ht="12.75">
      <c r="A63" s="21" t="s">
        <v>56</v>
      </c>
      <c r="B63" s="22">
        <v>11328</v>
      </c>
      <c r="C63" s="22">
        <v>10363</v>
      </c>
      <c r="D63" s="22">
        <v>10024</v>
      </c>
      <c r="E63" s="22">
        <v>10133</v>
      </c>
      <c r="F63" s="22">
        <v>10906</v>
      </c>
      <c r="G63" s="22">
        <v>11511</v>
      </c>
      <c r="H63" s="22">
        <v>12037</v>
      </c>
      <c r="I63" s="22">
        <v>11772</v>
      </c>
      <c r="J63" s="22">
        <v>11905</v>
      </c>
      <c r="K63" s="22">
        <v>12104</v>
      </c>
    </row>
    <row r="64" spans="1:11" ht="12.75">
      <c r="A64" s="21" t="s">
        <v>57</v>
      </c>
      <c r="B64" s="22">
        <v>11186</v>
      </c>
      <c r="C64" s="22">
        <v>11148</v>
      </c>
      <c r="D64" s="22">
        <v>10221</v>
      </c>
      <c r="E64" s="22">
        <v>9903</v>
      </c>
      <c r="F64" s="22">
        <v>10026</v>
      </c>
      <c r="G64" s="22">
        <v>10801</v>
      </c>
      <c r="H64" s="22">
        <v>11415</v>
      </c>
      <c r="I64" s="22">
        <v>11949</v>
      </c>
      <c r="J64" s="22">
        <v>11698</v>
      </c>
      <c r="K64" s="22">
        <v>11840</v>
      </c>
    </row>
    <row r="65" spans="1:11" ht="12.75">
      <c r="A65" s="21" t="s">
        <v>58</v>
      </c>
      <c r="B65" s="22">
        <v>9932</v>
      </c>
      <c r="C65" s="22">
        <v>10914</v>
      </c>
      <c r="D65" s="22">
        <v>10903</v>
      </c>
      <c r="E65" s="22">
        <v>10023</v>
      </c>
      <c r="F65" s="22">
        <v>9727</v>
      </c>
      <c r="G65" s="22">
        <v>9866</v>
      </c>
      <c r="H65" s="22">
        <v>10645</v>
      </c>
      <c r="I65" s="22">
        <v>11267</v>
      </c>
      <c r="J65" s="22">
        <v>11808</v>
      </c>
      <c r="K65" s="22">
        <v>11577</v>
      </c>
    </row>
    <row r="66" spans="1:11" ht="12.75">
      <c r="A66" s="21" t="s">
        <v>59</v>
      </c>
      <c r="B66" s="22">
        <v>8451</v>
      </c>
      <c r="C66" s="22">
        <v>9538</v>
      </c>
      <c r="D66" s="22">
        <v>10509</v>
      </c>
      <c r="E66" s="22">
        <v>10528</v>
      </c>
      <c r="F66" s="22">
        <v>9705</v>
      </c>
      <c r="G66" s="22">
        <v>9437</v>
      </c>
      <c r="H66" s="22">
        <v>9598</v>
      </c>
      <c r="I66" s="22">
        <v>10378</v>
      </c>
      <c r="J66" s="22">
        <v>11007</v>
      </c>
      <c r="K66" s="22">
        <v>11553</v>
      </c>
    </row>
    <row r="67" spans="1:11" ht="12.75">
      <c r="A67" s="21" t="s">
        <v>60</v>
      </c>
      <c r="B67" s="22">
        <v>6172</v>
      </c>
      <c r="C67" s="22">
        <v>7905</v>
      </c>
      <c r="D67" s="22">
        <v>8953</v>
      </c>
      <c r="E67" s="22">
        <v>9898</v>
      </c>
      <c r="F67" s="22">
        <v>9946</v>
      </c>
      <c r="G67" s="22">
        <v>9200</v>
      </c>
      <c r="H67" s="22">
        <v>8970</v>
      </c>
      <c r="I67" s="22">
        <v>9157</v>
      </c>
      <c r="J67" s="22">
        <v>9929</v>
      </c>
      <c r="K67" s="22">
        <v>10561</v>
      </c>
    </row>
    <row r="68" spans="1:11" ht="12.75">
      <c r="A68" s="21" t="s">
        <v>61</v>
      </c>
      <c r="B68" s="22">
        <v>4502</v>
      </c>
      <c r="C68" s="22">
        <v>5523</v>
      </c>
      <c r="D68" s="22">
        <v>7112</v>
      </c>
      <c r="E68" s="22">
        <v>8092</v>
      </c>
      <c r="F68" s="22">
        <v>8983</v>
      </c>
      <c r="G68" s="22">
        <v>9063</v>
      </c>
      <c r="H68" s="22">
        <v>8425</v>
      </c>
      <c r="I68" s="22">
        <v>8244</v>
      </c>
      <c r="J68" s="22">
        <v>8460</v>
      </c>
      <c r="K68" s="22">
        <v>9206</v>
      </c>
    </row>
    <row r="69" spans="1:11" ht="12.75">
      <c r="A69" s="21" t="s">
        <v>62</v>
      </c>
      <c r="B69" s="22">
        <v>3386</v>
      </c>
      <c r="C69" s="22">
        <v>3722</v>
      </c>
      <c r="D69" s="22">
        <v>4602</v>
      </c>
      <c r="E69" s="22">
        <v>5968</v>
      </c>
      <c r="F69" s="22">
        <v>6831</v>
      </c>
      <c r="G69" s="22">
        <v>7626</v>
      </c>
      <c r="H69" s="22">
        <v>7736</v>
      </c>
      <c r="I69" s="22">
        <v>7240</v>
      </c>
      <c r="J69" s="22">
        <v>7115</v>
      </c>
      <c r="K69" s="22">
        <v>7355</v>
      </c>
    </row>
    <row r="70" spans="1:11" ht="12.75">
      <c r="A70" s="21" t="s">
        <v>63</v>
      </c>
      <c r="B70" s="22">
        <v>2430</v>
      </c>
      <c r="C70" s="22">
        <v>2414</v>
      </c>
      <c r="D70" s="22">
        <v>2690</v>
      </c>
      <c r="E70" s="22">
        <v>3365</v>
      </c>
      <c r="F70" s="22">
        <v>4412</v>
      </c>
      <c r="G70" s="22">
        <v>5098</v>
      </c>
      <c r="H70" s="22">
        <v>5742</v>
      </c>
      <c r="I70" s="22">
        <v>5873</v>
      </c>
      <c r="J70" s="22">
        <v>5553</v>
      </c>
      <c r="K70" s="22">
        <v>5491</v>
      </c>
    </row>
    <row r="71" spans="1:11" ht="12.75">
      <c r="A71" s="21" t="s">
        <v>64</v>
      </c>
      <c r="B71" s="22">
        <v>1275</v>
      </c>
      <c r="C71" s="22">
        <v>1340</v>
      </c>
      <c r="D71" s="22">
        <v>1359</v>
      </c>
      <c r="E71" s="22">
        <v>1549</v>
      </c>
      <c r="F71" s="22">
        <v>1974</v>
      </c>
      <c r="G71" s="22">
        <v>2637</v>
      </c>
      <c r="H71" s="22">
        <v>3099</v>
      </c>
      <c r="I71" s="22">
        <v>3543</v>
      </c>
      <c r="J71" s="22">
        <v>3672</v>
      </c>
      <c r="K71" s="22">
        <v>3530</v>
      </c>
    </row>
    <row r="72" spans="1:11" ht="12.75">
      <c r="A72" s="21" t="s">
        <v>65</v>
      </c>
      <c r="B72" s="22">
        <v>373</v>
      </c>
      <c r="C72" s="22">
        <v>472</v>
      </c>
      <c r="D72" s="22">
        <v>512</v>
      </c>
      <c r="E72" s="22">
        <v>536</v>
      </c>
      <c r="F72" s="22">
        <v>630</v>
      </c>
      <c r="G72" s="22">
        <v>827</v>
      </c>
      <c r="H72" s="22">
        <v>1138</v>
      </c>
      <c r="I72" s="22">
        <v>1374</v>
      </c>
      <c r="J72" s="22">
        <v>1607</v>
      </c>
      <c r="K72" s="22">
        <v>1700</v>
      </c>
    </row>
    <row r="73" spans="1:11" ht="12.75">
      <c r="A73" s="21" t="s">
        <v>39</v>
      </c>
      <c r="B73" s="22">
        <v>64</v>
      </c>
      <c r="C73" s="22">
        <v>85</v>
      </c>
      <c r="D73" s="22">
        <v>112</v>
      </c>
      <c r="E73" s="22">
        <v>130</v>
      </c>
      <c r="F73" s="22">
        <v>143</v>
      </c>
      <c r="G73" s="22">
        <v>174</v>
      </c>
      <c r="H73" s="22">
        <v>235</v>
      </c>
      <c r="I73" s="22">
        <v>334</v>
      </c>
      <c r="J73" s="22">
        <v>428</v>
      </c>
      <c r="K73" s="22">
        <v>523</v>
      </c>
    </row>
    <row r="74" spans="1:11" ht="12.75">
      <c r="A74" s="24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2.75">
      <c r="A75" s="30" t="s">
        <v>66</v>
      </c>
      <c r="B75" s="31">
        <v>39.057564786</v>
      </c>
      <c r="C75" s="31">
        <v>39.622871454</v>
      </c>
      <c r="D75" s="31">
        <v>40.246226111</v>
      </c>
      <c r="E75" s="31">
        <v>40.841591674</v>
      </c>
      <c r="F75" s="31">
        <v>41.511622967</v>
      </c>
      <c r="G75" s="31">
        <v>41.787242867</v>
      </c>
      <c r="H75" s="31">
        <v>41.891554237</v>
      </c>
      <c r="I75" s="31">
        <v>41.930885009</v>
      </c>
      <c r="J75" s="31">
        <v>41.968827472</v>
      </c>
      <c r="K75" s="31">
        <v>42.228346762</v>
      </c>
    </row>
    <row r="76" spans="1:11" ht="12.75">
      <c r="A76" s="49" t="s">
        <v>42</v>
      </c>
      <c r="B76" s="50"/>
      <c r="C76" s="50"/>
      <c r="D76" s="50"/>
      <c r="E76" s="50"/>
      <c r="F76" s="50"/>
      <c r="G76" s="50"/>
      <c r="H76" s="50"/>
      <c r="I76" s="50"/>
      <c r="J76" s="50"/>
      <c r="K76" s="51"/>
    </row>
    <row r="77" spans="1:11" ht="12.75">
      <c r="A77" s="52" t="s">
        <v>43</v>
      </c>
      <c r="B77" s="53"/>
      <c r="C77" s="53"/>
      <c r="D77" s="53"/>
      <c r="E77" s="53"/>
      <c r="F77" s="53"/>
      <c r="G77" s="53"/>
      <c r="H77" s="53"/>
      <c r="I77" s="53"/>
      <c r="J77" s="53"/>
      <c r="K77" s="54"/>
    </row>
    <row r="78" spans="1:11" ht="12.75">
      <c r="A78" s="55" t="s">
        <v>67</v>
      </c>
      <c r="B78" s="56"/>
      <c r="C78" s="56"/>
      <c r="D78" s="56"/>
      <c r="E78" s="56"/>
      <c r="F78" s="56"/>
      <c r="G78" s="56"/>
      <c r="H78" s="56"/>
      <c r="I78" s="56"/>
      <c r="J78" s="56"/>
      <c r="K78" s="57"/>
    </row>
    <row r="79" spans="1:11" ht="12.75">
      <c r="A79" s="55" t="s">
        <v>44</v>
      </c>
      <c r="B79" s="56"/>
      <c r="C79" s="56"/>
      <c r="D79" s="56"/>
      <c r="E79" s="56"/>
      <c r="F79" s="56"/>
      <c r="G79" s="56"/>
      <c r="H79" s="56"/>
      <c r="I79" s="56"/>
      <c r="J79" s="56"/>
      <c r="K79" s="57"/>
    </row>
    <row r="80" spans="1:11" ht="12.75">
      <c r="A80" s="46" t="s">
        <v>45</v>
      </c>
      <c r="B80" s="47"/>
      <c r="C80" s="47"/>
      <c r="D80" s="47"/>
      <c r="E80" s="47"/>
      <c r="F80" s="47"/>
      <c r="G80" s="47"/>
      <c r="H80" s="47"/>
      <c r="I80" s="47"/>
      <c r="J80" s="47"/>
      <c r="K80" s="48"/>
    </row>
  </sheetData>
  <sheetProtection/>
  <mergeCells count="8">
    <mergeCell ref="A1:K1"/>
    <mergeCell ref="A2:A3"/>
    <mergeCell ref="B2:K2"/>
    <mergeCell ref="A80:K80"/>
    <mergeCell ref="A76:K76"/>
    <mergeCell ref="A77:K77"/>
    <mergeCell ref="A78:K78"/>
    <mergeCell ref="A79:K7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8"/>
  <sheetViews>
    <sheetView zoomScalePageLayoutView="0" workbookViewId="0" topLeftCell="F1">
      <selection activeCell="P41" sqref="P41"/>
    </sheetView>
  </sheetViews>
  <sheetFormatPr defaultColWidth="9.140625" defaultRowHeight="12.75"/>
  <cols>
    <col min="1" max="1" width="37.57421875" style="0" customWidth="1"/>
  </cols>
  <sheetData>
    <row r="1" spans="1:11" ht="12.75">
      <c r="A1" s="58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2.75" customHeight="1">
      <c r="A2" s="60" t="s">
        <v>69</v>
      </c>
      <c r="B2" s="62" t="s">
        <v>36</v>
      </c>
      <c r="C2" s="63"/>
      <c r="D2" s="63"/>
      <c r="E2" s="63"/>
      <c r="F2" s="63"/>
      <c r="G2" s="63"/>
      <c r="H2" s="63"/>
      <c r="I2" s="63"/>
      <c r="J2" s="63"/>
      <c r="K2" s="63"/>
    </row>
    <row r="3" spans="1:31" ht="12.75" customHeight="1">
      <c r="A3" s="61"/>
      <c r="B3" s="27">
        <v>2015</v>
      </c>
      <c r="C3" s="27">
        <v>2020</v>
      </c>
      <c r="D3" s="27">
        <v>2025</v>
      </c>
      <c r="E3" s="27">
        <v>2030</v>
      </c>
      <c r="F3" s="27">
        <v>2035</v>
      </c>
      <c r="G3" s="27">
        <v>2040</v>
      </c>
      <c r="H3" s="27">
        <v>2045</v>
      </c>
      <c r="I3" s="27">
        <v>2050</v>
      </c>
      <c r="J3" s="27">
        <v>2055</v>
      </c>
      <c r="K3" s="27">
        <v>2060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9" t="s">
        <v>37</v>
      </c>
      <c r="B4" s="20">
        <v>321363</v>
      </c>
      <c r="C4" s="20">
        <v>333896</v>
      </c>
      <c r="D4" s="20">
        <v>346407</v>
      </c>
      <c r="E4" s="20">
        <v>358471</v>
      </c>
      <c r="F4" s="20">
        <v>369662</v>
      </c>
      <c r="G4" s="20">
        <v>380016</v>
      </c>
      <c r="H4" s="20">
        <v>389934</v>
      </c>
      <c r="I4" s="20">
        <v>399803</v>
      </c>
      <c r="J4" s="20">
        <v>409873</v>
      </c>
      <c r="K4" s="20">
        <v>420268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>
      <c r="A5" s="23" t="s">
        <v>70</v>
      </c>
      <c r="B5" s="22">
        <v>313057</v>
      </c>
      <c r="C5" s="22">
        <v>324192</v>
      </c>
      <c r="D5" s="22">
        <v>335165</v>
      </c>
      <c r="E5" s="22">
        <v>345542</v>
      </c>
      <c r="F5" s="22">
        <v>354882</v>
      </c>
      <c r="G5" s="22">
        <v>363201</v>
      </c>
      <c r="H5" s="22">
        <v>370895</v>
      </c>
      <c r="I5" s="22">
        <v>378360</v>
      </c>
      <c r="J5" s="22">
        <v>385864</v>
      </c>
      <c r="K5" s="22">
        <v>393531</v>
      </c>
      <c r="L5" s="1"/>
      <c r="M5" s="1"/>
      <c r="N5" s="1"/>
      <c r="O5" s="1"/>
      <c r="P5" s="1"/>
      <c r="Q5" s="42" t="s">
        <v>92</v>
      </c>
      <c r="R5" s="42"/>
      <c r="S5" s="42"/>
      <c r="T5" s="42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33" t="s">
        <v>71</v>
      </c>
      <c r="B6" s="22">
        <v>248725</v>
      </c>
      <c r="C6" s="22">
        <v>255346</v>
      </c>
      <c r="D6" s="22">
        <v>261761</v>
      </c>
      <c r="E6" s="22">
        <v>267604</v>
      </c>
      <c r="F6" s="22">
        <v>272493</v>
      </c>
      <c r="G6" s="22">
        <v>276438</v>
      </c>
      <c r="H6" s="22">
        <v>279798</v>
      </c>
      <c r="I6" s="22">
        <v>282959</v>
      </c>
      <c r="J6" s="22">
        <v>286182</v>
      </c>
      <c r="K6" s="22">
        <v>289587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33" t="s">
        <v>72</v>
      </c>
      <c r="B7" s="22">
        <v>42532</v>
      </c>
      <c r="C7" s="22">
        <v>44810</v>
      </c>
      <c r="D7" s="22">
        <v>47064</v>
      </c>
      <c r="E7" s="22">
        <v>49246</v>
      </c>
      <c r="F7" s="22">
        <v>51348</v>
      </c>
      <c r="G7" s="22">
        <v>53412</v>
      </c>
      <c r="H7" s="22">
        <v>55474</v>
      </c>
      <c r="I7" s="22">
        <v>57553</v>
      </c>
      <c r="J7" s="22">
        <v>59662</v>
      </c>
      <c r="K7" s="22">
        <v>61822</v>
      </c>
      <c r="L7" s="1"/>
      <c r="M7" s="1"/>
      <c r="N7" s="1"/>
      <c r="O7" s="1"/>
      <c r="P7" s="1"/>
      <c r="Q7" s="44">
        <v>2015</v>
      </c>
      <c r="R7" s="1"/>
      <c r="S7" s="1"/>
      <c r="T7" s="1"/>
      <c r="U7" s="1"/>
      <c r="V7" s="1"/>
      <c r="W7" s="1"/>
      <c r="X7" s="1"/>
      <c r="Y7" s="45"/>
      <c r="Z7" s="43" t="s">
        <v>93</v>
      </c>
      <c r="AA7" s="1"/>
      <c r="AB7" s="1"/>
      <c r="AC7" s="1"/>
      <c r="AD7" s="1"/>
      <c r="AE7" s="1"/>
    </row>
    <row r="8" spans="1:31" ht="12.75">
      <c r="A8" s="33" t="s">
        <v>73</v>
      </c>
      <c r="B8" s="22">
        <v>4042</v>
      </c>
      <c r="C8" s="22">
        <v>4328</v>
      </c>
      <c r="D8" s="22">
        <v>4613</v>
      </c>
      <c r="E8" s="22">
        <v>4889</v>
      </c>
      <c r="F8" s="22">
        <v>5154</v>
      </c>
      <c r="G8" s="22">
        <v>5407</v>
      </c>
      <c r="H8" s="22">
        <v>5650</v>
      </c>
      <c r="I8" s="22">
        <v>5881</v>
      </c>
      <c r="J8" s="22">
        <v>6100</v>
      </c>
      <c r="K8" s="22">
        <v>6308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33" t="s">
        <v>74</v>
      </c>
      <c r="B9" s="22">
        <v>17009</v>
      </c>
      <c r="C9" s="22">
        <v>18884</v>
      </c>
      <c r="D9" s="22">
        <v>20830</v>
      </c>
      <c r="E9" s="22">
        <v>22833</v>
      </c>
      <c r="F9" s="22">
        <v>24849</v>
      </c>
      <c r="G9" s="22">
        <v>26838</v>
      </c>
      <c r="H9" s="22">
        <v>28798</v>
      </c>
      <c r="I9" s="22">
        <v>30726</v>
      </c>
      <c r="J9" s="22">
        <v>32613</v>
      </c>
      <c r="K9" s="22">
        <v>34448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33" t="s">
        <v>75</v>
      </c>
      <c r="B10" s="22">
        <v>749</v>
      </c>
      <c r="C10" s="22">
        <v>824</v>
      </c>
      <c r="D10" s="22">
        <v>898</v>
      </c>
      <c r="E10" s="22">
        <v>969</v>
      </c>
      <c r="F10" s="22">
        <v>1039</v>
      </c>
      <c r="G10" s="22">
        <v>1107</v>
      </c>
      <c r="H10" s="22">
        <v>1174</v>
      </c>
      <c r="I10" s="22">
        <v>1241</v>
      </c>
      <c r="J10" s="22">
        <v>1306</v>
      </c>
      <c r="K10" s="22">
        <v>1367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23" t="s">
        <v>84</v>
      </c>
      <c r="B11" s="22">
        <v>8306</v>
      </c>
      <c r="C11" s="22">
        <v>9704</v>
      </c>
      <c r="D11" s="22">
        <v>11243</v>
      </c>
      <c r="E11" s="22">
        <v>12929</v>
      </c>
      <c r="F11" s="22">
        <v>14780</v>
      </c>
      <c r="G11" s="22">
        <v>16814</v>
      </c>
      <c r="H11" s="22">
        <v>19039</v>
      </c>
      <c r="I11" s="22">
        <v>21443</v>
      </c>
      <c r="J11" s="22">
        <v>24009</v>
      </c>
      <c r="K11" s="22">
        <v>26737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4.25">
      <c r="A12" s="34" t="s">
        <v>76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33" t="s">
        <v>71</v>
      </c>
      <c r="B13" s="22">
        <v>256085</v>
      </c>
      <c r="C13" s="22">
        <v>264012</v>
      </c>
      <c r="D13" s="22">
        <v>271872</v>
      </c>
      <c r="E13" s="22">
        <v>279305</v>
      </c>
      <c r="F13" s="22">
        <v>285944</v>
      </c>
      <c r="G13" s="22">
        <v>291821</v>
      </c>
      <c r="H13" s="22">
        <v>297300</v>
      </c>
      <c r="I13" s="22">
        <v>302756</v>
      </c>
      <c r="J13" s="22">
        <v>308435</v>
      </c>
      <c r="K13" s="22">
        <v>314455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33" t="s">
        <v>72</v>
      </c>
      <c r="B14" s="22">
        <v>46246</v>
      </c>
      <c r="C14" s="22">
        <v>49338</v>
      </c>
      <c r="D14" s="22">
        <v>52512</v>
      </c>
      <c r="E14" s="22">
        <v>55727</v>
      </c>
      <c r="F14" s="22">
        <v>58987</v>
      </c>
      <c r="G14" s="22">
        <v>62350</v>
      </c>
      <c r="H14" s="22">
        <v>65859</v>
      </c>
      <c r="I14" s="22">
        <v>69525</v>
      </c>
      <c r="J14" s="22">
        <v>73354</v>
      </c>
      <c r="K14" s="22">
        <v>77367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33" t="s">
        <v>73</v>
      </c>
      <c r="B15" s="22">
        <v>6673</v>
      </c>
      <c r="C15" s="22">
        <v>7194</v>
      </c>
      <c r="D15" s="22">
        <v>7719</v>
      </c>
      <c r="E15" s="22">
        <v>8238</v>
      </c>
      <c r="F15" s="22">
        <v>8744</v>
      </c>
      <c r="G15" s="22">
        <v>9241</v>
      </c>
      <c r="H15" s="22">
        <v>9732</v>
      </c>
      <c r="I15" s="22">
        <v>10217</v>
      </c>
      <c r="J15" s="22">
        <v>10695</v>
      </c>
      <c r="K15" s="22">
        <v>11165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33" t="s">
        <v>74</v>
      </c>
      <c r="B16" s="22">
        <v>20007</v>
      </c>
      <c r="C16" s="22">
        <v>22384</v>
      </c>
      <c r="D16" s="22">
        <v>24878</v>
      </c>
      <c r="E16" s="22">
        <v>27482</v>
      </c>
      <c r="F16" s="22">
        <v>30159</v>
      </c>
      <c r="G16" s="22">
        <v>32876</v>
      </c>
      <c r="H16" s="22">
        <v>35628</v>
      </c>
      <c r="I16" s="22">
        <v>38407</v>
      </c>
      <c r="J16" s="22">
        <v>41200</v>
      </c>
      <c r="K16" s="22">
        <v>43996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33" t="s">
        <v>75</v>
      </c>
      <c r="B17" s="22">
        <v>1496</v>
      </c>
      <c r="C17" s="22">
        <v>1661</v>
      </c>
      <c r="D17" s="22">
        <v>1832</v>
      </c>
      <c r="E17" s="22">
        <v>2006</v>
      </c>
      <c r="F17" s="22">
        <v>2185</v>
      </c>
      <c r="G17" s="22">
        <v>2372</v>
      </c>
      <c r="H17" s="22">
        <v>2568</v>
      </c>
      <c r="I17" s="22">
        <v>2772</v>
      </c>
      <c r="J17" s="22">
        <v>2982</v>
      </c>
      <c r="K17" s="22">
        <v>3196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35" t="s">
        <v>77</v>
      </c>
      <c r="B18" s="38">
        <v>264288</v>
      </c>
      <c r="C18" s="38">
        <v>270111</v>
      </c>
      <c r="D18" s="38">
        <v>275434</v>
      </c>
      <c r="E18" s="38">
        <v>279816</v>
      </c>
      <c r="F18" s="38">
        <v>283003</v>
      </c>
      <c r="G18" s="38">
        <v>285140</v>
      </c>
      <c r="H18" s="38">
        <v>286675</v>
      </c>
      <c r="I18" s="38">
        <v>288072</v>
      </c>
      <c r="J18" s="38">
        <v>289630</v>
      </c>
      <c r="K18" s="38">
        <v>291488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23" t="s">
        <v>70</v>
      </c>
      <c r="B19" s="22">
        <v>257665</v>
      </c>
      <c r="C19" s="22">
        <v>262414</v>
      </c>
      <c r="D19" s="22">
        <v>266560</v>
      </c>
      <c r="E19" s="22">
        <v>269668</v>
      </c>
      <c r="F19" s="22">
        <v>271472</v>
      </c>
      <c r="G19" s="22">
        <v>272104</v>
      </c>
      <c r="H19" s="22">
        <v>272005</v>
      </c>
      <c r="I19" s="22">
        <v>271648</v>
      </c>
      <c r="J19" s="22">
        <v>271349</v>
      </c>
      <c r="K19" s="22">
        <v>271251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39" t="s">
        <v>87</v>
      </c>
      <c r="B20" s="22">
        <v>198449</v>
      </c>
      <c r="C20" s="22">
        <v>199313</v>
      </c>
      <c r="D20" s="22">
        <v>199557</v>
      </c>
      <c r="E20" s="22">
        <v>198817</v>
      </c>
      <c r="F20" s="22">
        <v>196886</v>
      </c>
      <c r="G20" s="22">
        <v>193887</v>
      </c>
      <c r="H20" s="22">
        <v>190221</v>
      </c>
      <c r="I20" s="22">
        <v>186334</v>
      </c>
      <c r="J20" s="22">
        <v>182531</v>
      </c>
      <c r="K20" s="22">
        <v>178951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39" t="s">
        <v>88</v>
      </c>
      <c r="B21" s="22">
        <v>39850</v>
      </c>
      <c r="C21" s="22">
        <v>41776</v>
      </c>
      <c r="D21" s="22">
        <v>43660</v>
      </c>
      <c r="E21" s="22">
        <v>45452</v>
      </c>
      <c r="F21" s="22">
        <v>47141</v>
      </c>
      <c r="G21" s="22">
        <v>48769</v>
      </c>
      <c r="H21" s="22">
        <v>50376</v>
      </c>
      <c r="I21" s="22">
        <v>51988</v>
      </c>
      <c r="J21" s="22">
        <v>53624</v>
      </c>
      <c r="K21" s="22">
        <v>55302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36" t="s">
        <v>82</v>
      </c>
      <c r="B22" s="22">
        <v>2377</v>
      </c>
      <c r="C22" s="22">
        <v>2481</v>
      </c>
      <c r="D22" s="22">
        <v>2576</v>
      </c>
      <c r="E22" s="22">
        <v>2657</v>
      </c>
      <c r="F22" s="22">
        <v>2725</v>
      </c>
      <c r="G22" s="22">
        <v>2781</v>
      </c>
      <c r="H22" s="22">
        <v>2830</v>
      </c>
      <c r="I22" s="22">
        <v>2872</v>
      </c>
      <c r="J22" s="22">
        <v>2909</v>
      </c>
      <c r="K22" s="22">
        <v>2941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39" t="s">
        <v>89</v>
      </c>
      <c r="B23" s="22">
        <v>16441</v>
      </c>
      <c r="C23" s="22">
        <v>18246</v>
      </c>
      <c r="D23" s="22">
        <v>20118</v>
      </c>
      <c r="E23" s="22">
        <v>22044</v>
      </c>
      <c r="F23" s="22">
        <v>23979</v>
      </c>
      <c r="G23" s="22">
        <v>25881</v>
      </c>
      <c r="H23" s="22">
        <v>27749</v>
      </c>
      <c r="I23" s="22">
        <v>29583</v>
      </c>
      <c r="J23" s="22">
        <v>31372</v>
      </c>
      <c r="K23" s="22">
        <v>33106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36" t="s">
        <v>81</v>
      </c>
      <c r="B24" s="22">
        <v>548</v>
      </c>
      <c r="C24" s="22">
        <v>599</v>
      </c>
      <c r="D24" s="22">
        <v>649</v>
      </c>
      <c r="E24" s="22">
        <v>697</v>
      </c>
      <c r="F24" s="22">
        <v>743</v>
      </c>
      <c r="G24" s="22">
        <v>786</v>
      </c>
      <c r="H24" s="22">
        <v>829</v>
      </c>
      <c r="I24" s="22">
        <v>871</v>
      </c>
      <c r="J24" s="22">
        <v>912</v>
      </c>
      <c r="K24" s="22">
        <v>951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40" t="s">
        <v>90</v>
      </c>
      <c r="B25" s="22">
        <v>6623</v>
      </c>
      <c r="C25" s="22">
        <v>7698</v>
      </c>
      <c r="D25" s="22">
        <v>8873</v>
      </c>
      <c r="E25" s="22">
        <v>10148</v>
      </c>
      <c r="F25" s="22">
        <v>11531</v>
      </c>
      <c r="G25" s="22">
        <v>13036</v>
      </c>
      <c r="H25" s="22">
        <v>14669</v>
      </c>
      <c r="I25" s="22">
        <v>16423</v>
      </c>
      <c r="J25" s="22">
        <v>18281</v>
      </c>
      <c r="K25" s="22">
        <v>20236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4.25">
      <c r="A26" s="34" t="s">
        <v>76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33" t="s">
        <v>71</v>
      </c>
      <c r="B27" s="22">
        <v>204313</v>
      </c>
      <c r="C27" s="22">
        <v>206187</v>
      </c>
      <c r="D27" s="22">
        <v>207541</v>
      </c>
      <c r="E27" s="22">
        <v>208009</v>
      </c>
      <c r="F27" s="22">
        <v>207392</v>
      </c>
      <c r="G27" s="22">
        <v>205830</v>
      </c>
      <c r="H27" s="22">
        <v>203729</v>
      </c>
      <c r="I27" s="22">
        <v>201526</v>
      </c>
      <c r="J27" s="22">
        <v>199510</v>
      </c>
      <c r="K27" s="22">
        <v>197814</v>
      </c>
      <c r="L27" s="1"/>
      <c r="M27" s="32" t="s">
        <v>68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33" t="s">
        <v>72</v>
      </c>
      <c r="B28" s="22">
        <v>42805</v>
      </c>
      <c r="C28" s="22">
        <v>45372</v>
      </c>
      <c r="D28" s="22">
        <v>47980</v>
      </c>
      <c r="E28" s="22">
        <v>50576</v>
      </c>
      <c r="F28" s="22">
        <v>53157</v>
      </c>
      <c r="G28" s="22">
        <v>55777</v>
      </c>
      <c r="H28" s="22">
        <v>58483</v>
      </c>
      <c r="I28" s="22">
        <v>61294</v>
      </c>
      <c r="J28" s="22">
        <v>64218</v>
      </c>
      <c r="K28" s="22">
        <v>67273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33" t="s">
        <v>73</v>
      </c>
      <c r="B29" s="22">
        <v>4284</v>
      </c>
      <c r="C29" s="22">
        <v>4518</v>
      </c>
      <c r="D29" s="22">
        <v>4743</v>
      </c>
      <c r="E29" s="22">
        <v>4949</v>
      </c>
      <c r="F29" s="22">
        <v>5133</v>
      </c>
      <c r="G29" s="22">
        <v>5301</v>
      </c>
      <c r="H29" s="22">
        <v>5460</v>
      </c>
      <c r="I29" s="22">
        <v>5615</v>
      </c>
      <c r="J29" s="22">
        <v>5767</v>
      </c>
      <c r="K29" s="22">
        <v>5913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33" t="s">
        <v>74</v>
      </c>
      <c r="B30" s="22">
        <v>18965</v>
      </c>
      <c r="C30" s="22">
        <v>21175</v>
      </c>
      <c r="D30" s="22">
        <v>23487</v>
      </c>
      <c r="E30" s="22">
        <v>25889</v>
      </c>
      <c r="F30" s="22">
        <v>28339</v>
      </c>
      <c r="G30" s="22">
        <v>30803</v>
      </c>
      <c r="H30" s="22">
        <v>33274</v>
      </c>
      <c r="I30" s="22">
        <v>35748</v>
      </c>
      <c r="J30" s="22">
        <v>38211</v>
      </c>
      <c r="K30" s="22">
        <v>40648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33" t="s">
        <v>75</v>
      </c>
      <c r="B31" s="22">
        <v>1132</v>
      </c>
      <c r="C31" s="22">
        <v>1245</v>
      </c>
      <c r="D31" s="22">
        <v>1360</v>
      </c>
      <c r="E31" s="22">
        <v>1475</v>
      </c>
      <c r="F31" s="22">
        <v>1590</v>
      </c>
      <c r="G31" s="22">
        <v>1706</v>
      </c>
      <c r="H31" s="22">
        <v>1826</v>
      </c>
      <c r="I31" s="22">
        <v>1950</v>
      </c>
      <c r="J31" s="22">
        <v>2075</v>
      </c>
      <c r="K31" s="22">
        <v>2200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11" ht="12.75">
      <c r="A32" s="41" t="s">
        <v>91</v>
      </c>
      <c r="B32" s="38">
        <v>57075</v>
      </c>
      <c r="C32" s="38">
        <v>63784</v>
      </c>
      <c r="D32" s="38">
        <v>70973</v>
      </c>
      <c r="E32" s="38">
        <v>78655</v>
      </c>
      <c r="F32" s="38">
        <v>86659</v>
      </c>
      <c r="G32" s="38">
        <v>94876</v>
      </c>
      <c r="H32" s="38">
        <v>103259</v>
      </c>
      <c r="I32" s="38">
        <v>111732</v>
      </c>
      <c r="J32" s="38">
        <v>120242</v>
      </c>
      <c r="K32" s="38">
        <v>128780</v>
      </c>
    </row>
    <row r="33" spans="1:11" ht="12.75">
      <c r="A33" s="23" t="s">
        <v>70</v>
      </c>
      <c r="B33" s="22">
        <v>55392</v>
      </c>
      <c r="C33" s="22">
        <v>61778</v>
      </c>
      <c r="D33" s="22">
        <v>68604</v>
      </c>
      <c r="E33" s="22">
        <v>75874</v>
      </c>
      <c r="F33" s="22">
        <v>83410</v>
      </c>
      <c r="G33" s="22">
        <v>91097</v>
      </c>
      <c r="H33" s="22">
        <v>98890</v>
      </c>
      <c r="I33" s="22">
        <v>106712</v>
      </c>
      <c r="J33" s="22">
        <v>114514</v>
      </c>
      <c r="K33" s="22">
        <v>122279</v>
      </c>
    </row>
    <row r="34" spans="1:11" ht="12.75">
      <c r="A34" s="33" t="s">
        <v>71</v>
      </c>
      <c r="B34" s="22">
        <v>50276</v>
      </c>
      <c r="C34" s="22">
        <v>56033</v>
      </c>
      <c r="D34" s="22">
        <v>62204</v>
      </c>
      <c r="E34" s="22">
        <v>68787</v>
      </c>
      <c r="F34" s="22">
        <v>75608</v>
      </c>
      <c r="G34" s="22">
        <v>82551</v>
      </c>
      <c r="H34" s="22">
        <v>89577</v>
      </c>
      <c r="I34" s="22">
        <v>96625</v>
      </c>
      <c r="J34" s="22">
        <v>103651</v>
      </c>
      <c r="K34" s="22">
        <v>110636</v>
      </c>
    </row>
    <row r="35" spans="1:11" ht="12.75">
      <c r="A35" s="33" t="s">
        <v>72</v>
      </c>
      <c r="B35" s="22">
        <v>2681</v>
      </c>
      <c r="C35" s="22">
        <v>3034</v>
      </c>
      <c r="D35" s="22">
        <v>3404</v>
      </c>
      <c r="E35" s="22">
        <v>3794</v>
      </c>
      <c r="F35" s="22">
        <v>4207</v>
      </c>
      <c r="G35" s="22">
        <v>4643</v>
      </c>
      <c r="H35" s="22">
        <v>5098</v>
      </c>
      <c r="I35" s="22">
        <v>5565</v>
      </c>
      <c r="J35" s="22">
        <v>6039</v>
      </c>
      <c r="K35" s="22">
        <v>6519</v>
      </c>
    </row>
    <row r="36" spans="1:11" ht="12.75">
      <c r="A36" s="33" t="s">
        <v>73</v>
      </c>
      <c r="B36" s="22">
        <v>1665</v>
      </c>
      <c r="C36" s="22">
        <v>1848</v>
      </c>
      <c r="D36" s="22">
        <v>2037</v>
      </c>
      <c r="E36" s="22">
        <v>2232</v>
      </c>
      <c r="F36" s="22">
        <v>2429</v>
      </c>
      <c r="G36" s="22">
        <v>2626</v>
      </c>
      <c r="H36" s="22">
        <v>2820</v>
      </c>
      <c r="I36" s="22">
        <v>3009</v>
      </c>
      <c r="J36" s="22">
        <v>3191</v>
      </c>
      <c r="K36" s="22">
        <v>3367</v>
      </c>
    </row>
    <row r="37" spans="1:11" ht="12.75">
      <c r="A37" s="33" t="s">
        <v>74</v>
      </c>
      <c r="B37" s="22">
        <v>568</v>
      </c>
      <c r="C37" s="22">
        <v>639</v>
      </c>
      <c r="D37" s="22">
        <v>712</v>
      </c>
      <c r="E37" s="22">
        <v>789</v>
      </c>
      <c r="F37" s="22">
        <v>870</v>
      </c>
      <c r="G37" s="22">
        <v>957</v>
      </c>
      <c r="H37" s="22">
        <v>1049</v>
      </c>
      <c r="I37" s="22">
        <v>1144</v>
      </c>
      <c r="J37" s="22">
        <v>1241</v>
      </c>
      <c r="K37" s="22">
        <v>1342</v>
      </c>
    </row>
    <row r="38" spans="1:11" ht="12.75">
      <c r="A38" s="33" t="s">
        <v>75</v>
      </c>
      <c r="B38" s="22">
        <v>201</v>
      </c>
      <c r="C38" s="22">
        <v>225</v>
      </c>
      <c r="D38" s="22">
        <v>248</v>
      </c>
      <c r="E38" s="22">
        <v>272</v>
      </c>
      <c r="F38" s="22">
        <v>296</v>
      </c>
      <c r="G38" s="22">
        <v>321</v>
      </c>
      <c r="H38" s="22">
        <v>346</v>
      </c>
      <c r="I38" s="22">
        <v>370</v>
      </c>
      <c r="J38" s="22">
        <v>393</v>
      </c>
      <c r="K38" s="22">
        <v>415</v>
      </c>
    </row>
    <row r="39" spans="1:11" ht="12.75">
      <c r="A39" s="23" t="s">
        <v>84</v>
      </c>
      <c r="B39" s="22">
        <v>1683</v>
      </c>
      <c r="C39" s="22">
        <v>2006</v>
      </c>
      <c r="D39" s="22">
        <v>2369</v>
      </c>
      <c r="E39" s="22">
        <v>2781</v>
      </c>
      <c r="F39" s="22">
        <v>3249</v>
      </c>
      <c r="G39" s="22">
        <v>3779</v>
      </c>
      <c r="H39" s="22">
        <v>4370</v>
      </c>
      <c r="I39" s="22">
        <v>5020</v>
      </c>
      <c r="J39" s="22">
        <v>5728</v>
      </c>
      <c r="K39" s="22">
        <v>6501</v>
      </c>
    </row>
    <row r="40" spans="1:11" ht="14.25">
      <c r="A40" s="34" t="s">
        <v>76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12.75">
      <c r="A41" s="33" t="s">
        <v>71</v>
      </c>
      <c r="B41" s="22">
        <v>51772</v>
      </c>
      <c r="C41" s="22">
        <v>57825</v>
      </c>
      <c r="D41" s="22">
        <v>64331</v>
      </c>
      <c r="E41" s="22">
        <v>71296</v>
      </c>
      <c r="F41" s="22">
        <v>78552</v>
      </c>
      <c r="G41" s="22">
        <v>85990</v>
      </c>
      <c r="H41" s="22">
        <v>93571</v>
      </c>
      <c r="I41" s="22">
        <v>101230</v>
      </c>
      <c r="J41" s="22">
        <v>108924</v>
      </c>
      <c r="K41" s="22">
        <v>116641</v>
      </c>
    </row>
    <row r="42" spans="1:11" ht="12.75">
      <c r="A42" s="33" t="s">
        <v>72</v>
      </c>
      <c r="B42" s="22">
        <v>3442</v>
      </c>
      <c r="C42" s="22">
        <v>3966</v>
      </c>
      <c r="D42" s="22">
        <v>4532</v>
      </c>
      <c r="E42" s="22">
        <v>5151</v>
      </c>
      <c r="F42" s="22">
        <v>5830</v>
      </c>
      <c r="G42" s="22">
        <v>6572</v>
      </c>
      <c r="H42" s="22">
        <v>7376</v>
      </c>
      <c r="I42" s="22">
        <v>8231</v>
      </c>
      <c r="J42" s="22">
        <v>9136</v>
      </c>
      <c r="K42" s="22">
        <v>10094</v>
      </c>
    </row>
    <row r="43" spans="1:11" ht="12.75">
      <c r="A43" s="33" t="s">
        <v>73</v>
      </c>
      <c r="B43" s="22">
        <v>2389</v>
      </c>
      <c r="C43" s="22">
        <v>2676</v>
      </c>
      <c r="D43" s="22">
        <v>2976</v>
      </c>
      <c r="E43" s="22">
        <v>3289</v>
      </c>
      <c r="F43" s="22">
        <v>3611</v>
      </c>
      <c r="G43" s="22">
        <v>3939</v>
      </c>
      <c r="H43" s="22">
        <v>4271</v>
      </c>
      <c r="I43" s="22">
        <v>4602</v>
      </c>
      <c r="J43" s="22">
        <v>4929</v>
      </c>
      <c r="K43" s="22">
        <v>5251</v>
      </c>
    </row>
    <row r="44" spans="1:11" ht="12.75">
      <c r="A44" s="33" t="s">
        <v>74</v>
      </c>
      <c r="B44" s="22">
        <v>1042</v>
      </c>
      <c r="C44" s="22">
        <v>1209</v>
      </c>
      <c r="D44" s="22">
        <v>1391</v>
      </c>
      <c r="E44" s="22">
        <v>1593</v>
      </c>
      <c r="F44" s="22">
        <v>1820</v>
      </c>
      <c r="G44" s="22">
        <v>2073</v>
      </c>
      <c r="H44" s="22">
        <v>2354</v>
      </c>
      <c r="I44" s="22">
        <v>2659</v>
      </c>
      <c r="J44" s="22">
        <v>2989</v>
      </c>
      <c r="K44" s="22">
        <v>3348</v>
      </c>
    </row>
    <row r="45" spans="1:11" ht="12.75">
      <c r="A45" s="33" t="s">
        <v>75</v>
      </c>
      <c r="B45" s="22">
        <v>364</v>
      </c>
      <c r="C45" s="22">
        <v>416</v>
      </c>
      <c r="D45" s="22">
        <v>471</v>
      </c>
      <c r="E45" s="22">
        <v>531</v>
      </c>
      <c r="F45" s="22">
        <v>595</v>
      </c>
      <c r="G45" s="22">
        <v>665</v>
      </c>
      <c r="H45" s="22">
        <v>741</v>
      </c>
      <c r="I45" s="22">
        <v>822</v>
      </c>
      <c r="J45" s="22">
        <v>907</v>
      </c>
      <c r="K45" s="22">
        <v>996</v>
      </c>
    </row>
    <row r="46" spans="1:11" ht="12.75">
      <c r="A46" s="25" t="s">
        <v>40</v>
      </c>
      <c r="B46" s="20">
        <v>158362</v>
      </c>
      <c r="C46" s="20">
        <v>164812</v>
      </c>
      <c r="D46" s="20">
        <v>171196</v>
      </c>
      <c r="E46" s="20">
        <v>177323</v>
      </c>
      <c r="F46" s="20">
        <v>183013</v>
      </c>
      <c r="G46" s="20">
        <v>188335</v>
      </c>
      <c r="H46" s="20">
        <v>193525</v>
      </c>
      <c r="I46" s="20">
        <v>198770</v>
      </c>
      <c r="J46" s="20">
        <v>204147</v>
      </c>
      <c r="K46" s="20">
        <v>209663</v>
      </c>
    </row>
    <row r="47" spans="1:11" ht="12.75">
      <c r="A47" s="23" t="s">
        <v>70</v>
      </c>
      <c r="B47" s="22">
        <v>154261</v>
      </c>
      <c r="C47" s="22">
        <v>159999</v>
      </c>
      <c r="D47" s="22">
        <v>165598</v>
      </c>
      <c r="E47" s="22">
        <v>170864</v>
      </c>
      <c r="F47" s="22">
        <v>175610</v>
      </c>
      <c r="G47" s="22">
        <v>179893</v>
      </c>
      <c r="H47" s="22">
        <v>183945</v>
      </c>
      <c r="I47" s="22">
        <v>187959</v>
      </c>
      <c r="J47" s="22">
        <v>192023</v>
      </c>
      <c r="K47" s="22">
        <v>196143</v>
      </c>
    </row>
    <row r="48" spans="1:11" ht="12.75">
      <c r="A48" s="33" t="s">
        <v>71</v>
      </c>
      <c r="B48" s="22">
        <v>123388</v>
      </c>
      <c r="C48" s="22">
        <v>126921</v>
      </c>
      <c r="D48" s="22">
        <v>130299</v>
      </c>
      <c r="E48" s="22">
        <v>133357</v>
      </c>
      <c r="F48" s="22">
        <v>135929</v>
      </c>
      <c r="G48" s="22">
        <v>138060</v>
      </c>
      <c r="H48" s="22">
        <v>139961</v>
      </c>
      <c r="I48" s="22">
        <v>141819</v>
      </c>
      <c r="J48" s="22">
        <v>143730</v>
      </c>
      <c r="K48" s="22">
        <v>145707</v>
      </c>
    </row>
    <row r="49" spans="1:11" ht="12.75">
      <c r="A49" s="33" t="s">
        <v>72</v>
      </c>
      <c r="B49" s="22">
        <v>20353</v>
      </c>
      <c r="C49" s="22">
        <v>21490</v>
      </c>
      <c r="D49" s="22">
        <v>22614</v>
      </c>
      <c r="E49" s="22">
        <v>23704</v>
      </c>
      <c r="F49" s="22">
        <v>24760</v>
      </c>
      <c r="G49" s="22">
        <v>25806</v>
      </c>
      <c r="H49" s="22">
        <v>26865</v>
      </c>
      <c r="I49" s="22">
        <v>27944</v>
      </c>
      <c r="J49" s="22">
        <v>29041</v>
      </c>
      <c r="K49" s="22">
        <v>30159</v>
      </c>
    </row>
    <row r="50" spans="1:11" ht="12.75">
      <c r="A50" s="33" t="s">
        <v>73</v>
      </c>
      <c r="B50" s="22">
        <v>2043</v>
      </c>
      <c r="C50" s="22">
        <v>2187</v>
      </c>
      <c r="D50" s="22">
        <v>2331</v>
      </c>
      <c r="E50" s="22">
        <v>2472</v>
      </c>
      <c r="F50" s="22">
        <v>2608</v>
      </c>
      <c r="G50" s="22">
        <v>2739</v>
      </c>
      <c r="H50" s="22">
        <v>2864</v>
      </c>
      <c r="I50" s="22">
        <v>2985</v>
      </c>
      <c r="J50" s="22">
        <v>3099</v>
      </c>
      <c r="K50" s="22">
        <v>3207</v>
      </c>
    </row>
    <row r="51" spans="1:11" ht="12.75">
      <c r="A51" s="33" t="s">
        <v>74</v>
      </c>
      <c r="B51" s="22">
        <v>8097</v>
      </c>
      <c r="C51" s="22">
        <v>8983</v>
      </c>
      <c r="D51" s="22">
        <v>9899</v>
      </c>
      <c r="E51" s="22">
        <v>10840</v>
      </c>
      <c r="F51" s="22">
        <v>11788</v>
      </c>
      <c r="G51" s="22">
        <v>12728</v>
      </c>
      <c r="H51" s="22">
        <v>13661</v>
      </c>
      <c r="I51" s="22">
        <v>14585</v>
      </c>
      <c r="J51" s="22">
        <v>15494</v>
      </c>
      <c r="K51" s="22">
        <v>16381</v>
      </c>
    </row>
    <row r="52" spans="1:11" ht="12.75">
      <c r="A52" s="33" t="s">
        <v>75</v>
      </c>
      <c r="B52" s="22">
        <v>381</v>
      </c>
      <c r="C52" s="22">
        <v>418</v>
      </c>
      <c r="D52" s="22">
        <v>455</v>
      </c>
      <c r="E52" s="22">
        <v>491</v>
      </c>
      <c r="F52" s="22">
        <v>526</v>
      </c>
      <c r="G52" s="22">
        <v>560</v>
      </c>
      <c r="H52" s="22">
        <v>594</v>
      </c>
      <c r="I52" s="22">
        <v>627</v>
      </c>
      <c r="J52" s="22">
        <v>659</v>
      </c>
      <c r="K52" s="22">
        <v>690</v>
      </c>
    </row>
    <row r="53" spans="1:11" ht="12.75">
      <c r="A53" s="23" t="s">
        <v>84</v>
      </c>
      <c r="B53" s="22">
        <v>4101</v>
      </c>
      <c r="C53" s="22">
        <v>4813</v>
      </c>
      <c r="D53" s="22">
        <v>5598</v>
      </c>
      <c r="E53" s="22">
        <v>6458</v>
      </c>
      <c r="F53" s="22">
        <v>7403</v>
      </c>
      <c r="G53" s="22">
        <v>8442</v>
      </c>
      <c r="H53" s="22">
        <v>9580</v>
      </c>
      <c r="I53" s="22">
        <v>10810</v>
      </c>
      <c r="J53" s="22">
        <v>12124</v>
      </c>
      <c r="K53" s="22">
        <v>13520</v>
      </c>
    </row>
    <row r="54" spans="1:11" ht="14.25">
      <c r="A54" s="34" t="s">
        <v>76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 ht="12.75">
      <c r="A55" s="33" t="s">
        <v>71</v>
      </c>
      <c r="B55" s="22">
        <v>127033</v>
      </c>
      <c r="C55" s="22">
        <v>131233</v>
      </c>
      <c r="D55" s="22">
        <v>135348</v>
      </c>
      <c r="E55" s="22">
        <v>139218</v>
      </c>
      <c r="F55" s="22">
        <v>142684</v>
      </c>
      <c r="G55" s="22">
        <v>145802</v>
      </c>
      <c r="H55" s="22">
        <v>148787</v>
      </c>
      <c r="I55" s="22">
        <v>151820</v>
      </c>
      <c r="J55" s="22">
        <v>154988</v>
      </c>
      <c r="K55" s="22">
        <v>158303</v>
      </c>
    </row>
    <row r="56" spans="1:11" ht="12.75">
      <c r="A56" s="33" t="s">
        <v>72</v>
      </c>
      <c r="B56" s="22">
        <v>22166</v>
      </c>
      <c r="C56" s="22">
        <v>23719</v>
      </c>
      <c r="D56" s="22">
        <v>25313</v>
      </c>
      <c r="E56" s="22">
        <v>26932</v>
      </c>
      <c r="F56" s="22">
        <v>28581</v>
      </c>
      <c r="G56" s="22">
        <v>30293</v>
      </c>
      <c r="H56" s="22">
        <v>32093</v>
      </c>
      <c r="I56" s="22">
        <v>33984</v>
      </c>
      <c r="J56" s="22">
        <v>35962</v>
      </c>
      <c r="K56" s="22">
        <v>38029</v>
      </c>
    </row>
    <row r="57" spans="1:11" ht="12.75">
      <c r="A57" s="33" t="s">
        <v>73</v>
      </c>
      <c r="B57" s="22">
        <v>3326</v>
      </c>
      <c r="C57" s="22">
        <v>3590</v>
      </c>
      <c r="D57" s="22">
        <v>3857</v>
      </c>
      <c r="E57" s="22">
        <v>4122</v>
      </c>
      <c r="F57" s="22">
        <v>4382</v>
      </c>
      <c r="G57" s="22">
        <v>4639</v>
      </c>
      <c r="H57" s="22">
        <v>4894</v>
      </c>
      <c r="I57" s="22">
        <v>5148</v>
      </c>
      <c r="J57" s="22">
        <v>5398</v>
      </c>
      <c r="K57" s="22">
        <v>5643</v>
      </c>
    </row>
    <row r="58" spans="1:11" ht="12.75">
      <c r="A58" s="33" t="s">
        <v>74</v>
      </c>
      <c r="B58" s="22">
        <v>9590</v>
      </c>
      <c r="C58" s="22">
        <v>10731</v>
      </c>
      <c r="D58" s="22">
        <v>11925</v>
      </c>
      <c r="E58" s="22">
        <v>13171</v>
      </c>
      <c r="F58" s="22">
        <v>14454</v>
      </c>
      <c r="G58" s="22">
        <v>15764</v>
      </c>
      <c r="H58" s="22">
        <v>17100</v>
      </c>
      <c r="I58" s="22">
        <v>18457</v>
      </c>
      <c r="J58" s="22">
        <v>19827</v>
      </c>
      <c r="K58" s="22">
        <v>21204</v>
      </c>
    </row>
    <row r="59" spans="1:11" ht="12.75">
      <c r="A59" s="33" t="s">
        <v>75</v>
      </c>
      <c r="B59" s="22">
        <v>751</v>
      </c>
      <c r="C59" s="22">
        <v>834</v>
      </c>
      <c r="D59" s="22">
        <v>921</v>
      </c>
      <c r="E59" s="22">
        <v>1009</v>
      </c>
      <c r="F59" s="22">
        <v>1099</v>
      </c>
      <c r="G59" s="22">
        <v>1193</v>
      </c>
      <c r="H59" s="22">
        <v>1292</v>
      </c>
      <c r="I59" s="22">
        <v>1396</v>
      </c>
      <c r="J59" s="22">
        <v>1502</v>
      </c>
      <c r="K59" s="22">
        <v>1611</v>
      </c>
    </row>
    <row r="60" spans="1:11" ht="12.75">
      <c r="A60" s="35" t="s">
        <v>77</v>
      </c>
      <c r="B60" s="38">
        <v>129298</v>
      </c>
      <c r="C60" s="38">
        <v>132241</v>
      </c>
      <c r="D60" s="38">
        <v>134857</v>
      </c>
      <c r="E60" s="38">
        <v>136948</v>
      </c>
      <c r="F60" s="38">
        <v>138442</v>
      </c>
      <c r="G60" s="38">
        <v>139473</v>
      </c>
      <c r="H60" s="38">
        <v>140302</v>
      </c>
      <c r="I60" s="38">
        <v>141151</v>
      </c>
      <c r="J60" s="38">
        <v>142125</v>
      </c>
      <c r="K60" s="38">
        <v>143236</v>
      </c>
    </row>
    <row r="61" spans="1:11" ht="12.75">
      <c r="A61" s="23" t="s">
        <v>70</v>
      </c>
      <c r="B61" s="22">
        <v>126039</v>
      </c>
      <c r="C61" s="22">
        <v>128436</v>
      </c>
      <c r="D61" s="22">
        <v>130453</v>
      </c>
      <c r="E61" s="22">
        <v>131895</v>
      </c>
      <c r="F61" s="22">
        <v>132684</v>
      </c>
      <c r="G61" s="22">
        <v>132948</v>
      </c>
      <c r="H61" s="22">
        <v>132942</v>
      </c>
      <c r="I61" s="22">
        <v>132893</v>
      </c>
      <c r="J61" s="22">
        <v>132916</v>
      </c>
      <c r="K61" s="22">
        <v>133026</v>
      </c>
    </row>
    <row r="62" spans="1:11" ht="12.75">
      <c r="A62" s="33" t="s">
        <v>71</v>
      </c>
      <c r="B62" s="22">
        <v>97744</v>
      </c>
      <c r="C62" s="22">
        <v>98258</v>
      </c>
      <c r="D62" s="22">
        <v>98390</v>
      </c>
      <c r="E62" s="22">
        <v>97976</v>
      </c>
      <c r="F62" s="22">
        <v>96958</v>
      </c>
      <c r="G62" s="22">
        <v>95451</v>
      </c>
      <c r="H62" s="22">
        <v>93684</v>
      </c>
      <c r="I62" s="22">
        <v>91874</v>
      </c>
      <c r="J62" s="22">
        <v>90140</v>
      </c>
      <c r="K62" s="22">
        <v>88505</v>
      </c>
    </row>
    <row r="63" spans="1:11" ht="12.75">
      <c r="A63" s="33" t="s">
        <v>72</v>
      </c>
      <c r="B63" s="22">
        <v>19038</v>
      </c>
      <c r="C63" s="22">
        <v>19996</v>
      </c>
      <c r="D63" s="22">
        <v>20933</v>
      </c>
      <c r="E63" s="22">
        <v>21826</v>
      </c>
      <c r="F63" s="22">
        <v>22673</v>
      </c>
      <c r="G63" s="22">
        <v>23499</v>
      </c>
      <c r="H63" s="22">
        <v>24327</v>
      </c>
      <c r="I63" s="22">
        <v>25169</v>
      </c>
      <c r="J63" s="22">
        <v>26026</v>
      </c>
      <c r="K63" s="22">
        <v>26899</v>
      </c>
    </row>
    <row r="64" spans="1:11" ht="12.75">
      <c r="A64" s="33" t="s">
        <v>73</v>
      </c>
      <c r="B64" s="22">
        <v>1170</v>
      </c>
      <c r="C64" s="22">
        <v>1218</v>
      </c>
      <c r="D64" s="22">
        <v>1263</v>
      </c>
      <c r="E64" s="22">
        <v>1301</v>
      </c>
      <c r="F64" s="22">
        <v>1334</v>
      </c>
      <c r="G64" s="22">
        <v>1362</v>
      </c>
      <c r="H64" s="22">
        <v>1387</v>
      </c>
      <c r="I64" s="22">
        <v>1410</v>
      </c>
      <c r="J64" s="22">
        <v>1431</v>
      </c>
      <c r="K64" s="22">
        <v>1449</v>
      </c>
    </row>
    <row r="65" spans="1:11" ht="12.75">
      <c r="A65" s="33" t="s">
        <v>74</v>
      </c>
      <c r="B65" s="22">
        <v>7812</v>
      </c>
      <c r="C65" s="22">
        <v>8662</v>
      </c>
      <c r="D65" s="22">
        <v>9541</v>
      </c>
      <c r="E65" s="22">
        <v>10442</v>
      </c>
      <c r="F65" s="22">
        <v>11348</v>
      </c>
      <c r="G65" s="22">
        <v>12244</v>
      </c>
      <c r="H65" s="22">
        <v>13130</v>
      </c>
      <c r="I65" s="22">
        <v>14006</v>
      </c>
      <c r="J65" s="22">
        <v>14865</v>
      </c>
      <c r="K65" s="22">
        <v>15700</v>
      </c>
    </row>
    <row r="66" spans="1:11" ht="12.75">
      <c r="A66" s="33" t="s">
        <v>75</v>
      </c>
      <c r="B66" s="22">
        <v>276</v>
      </c>
      <c r="C66" s="22">
        <v>301</v>
      </c>
      <c r="D66" s="22">
        <v>326</v>
      </c>
      <c r="E66" s="22">
        <v>349</v>
      </c>
      <c r="F66" s="22">
        <v>371</v>
      </c>
      <c r="G66" s="22">
        <v>392</v>
      </c>
      <c r="H66" s="22">
        <v>413</v>
      </c>
      <c r="I66" s="22">
        <v>434</v>
      </c>
      <c r="J66" s="22">
        <v>454</v>
      </c>
      <c r="K66" s="22">
        <v>474</v>
      </c>
    </row>
    <row r="67" spans="1:11" ht="12.75">
      <c r="A67" s="23" t="s">
        <v>84</v>
      </c>
      <c r="B67" s="22">
        <v>3259</v>
      </c>
      <c r="C67" s="22">
        <v>3806</v>
      </c>
      <c r="D67" s="22">
        <v>4404</v>
      </c>
      <c r="E67" s="22">
        <v>5053</v>
      </c>
      <c r="F67" s="22">
        <v>5757</v>
      </c>
      <c r="G67" s="22">
        <v>6525</v>
      </c>
      <c r="H67" s="22">
        <v>7360</v>
      </c>
      <c r="I67" s="22">
        <v>8258</v>
      </c>
      <c r="J67" s="22">
        <v>9209</v>
      </c>
      <c r="K67" s="22">
        <v>10210</v>
      </c>
    </row>
    <row r="68" spans="1:11" ht="14.25">
      <c r="A68" s="34" t="s">
        <v>76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2.75">
      <c r="A69" s="33" t="s">
        <v>71</v>
      </c>
      <c r="B69" s="22">
        <v>100639</v>
      </c>
      <c r="C69" s="22">
        <v>101668</v>
      </c>
      <c r="D69" s="22">
        <v>102365</v>
      </c>
      <c r="E69" s="22">
        <v>102567</v>
      </c>
      <c r="F69" s="22">
        <v>102220</v>
      </c>
      <c r="G69" s="22">
        <v>101446</v>
      </c>
      <c r="H69" s="22">
        <v>100479</v>
      </c>
      <c r="I69" s="22">
        <v>99531</v>
      </c>
      <c r="J69" s="22">
        <v>98712</v>
      </c>
      <c r="K69" s="22">
        <v>98040</v>
      </c>
    </row>
    <row r="70" spans="1:11" ht="12.75">
      <c r="A70" s="33" t="s">
        <v>72</v>
      </c>
      <c r="B70" s="22">
        <v>20475</v>
      </c>
      <c r="C70" s="22">
        <v>21761</v>
      </c>
      <c r="D70" s="22">
        <v>23068</v>
      </c>
      <c r="E70" s="22">
        <v>24371</v>
      </c>
      <c r="F70" s="22">
        <v>25674</v>
      </c>
      <c r="G70" s="22">
        <v>27008</v>
      </c>
      <c r="H70" s="22">
        <v>28399</v>
      </c>
      <c r="I70" s="22">
        <v>29854</v>
      </c>
      <c r="J70" s="22">
        <v>31371</v>
      </c>
      <c r="K70" s="22">
        <v>32949</v>
      </c>
    </row>
    <row r="71" spans="1:11" ht="12.75">
      <c r="A71" s="33" t="s">
        <v>73</v>
      </c>
      <c r="B71" s="22">
        <v>2089</v>
      </c>
      <c r="C71" s="22">
        <v>2204</v>
      </c>
      <c r="D71" s="22">
        <v>2314</v>
      </c>
      <c r="E71" s="22">
        <v>2416</v>
      </c>
      <c r="F71" s="22">
        <v>2508</v>
      </c>
      <c r="G71" s="22">
        <v>2595</v>
      </c>
      <c r="H71" s="22">
        <v>2679</v>
      </c>
      <c r="I71" s="22">
        <v>2762</v>
      </c>
      <c r="J71" s="22">
        <v>2845</v>
      </c>
      <c r="K71" s="22">
        <v>2925</v>
      </c>
    </row>
    <row r="72" spans="1:11" ht="12.75">
      <c r="A72" s="33" t="s">
        <v>74</v>
      </c>
      <c r="B72" s="22">
        <v>9069</v>
      </c>
      <c r="C72" s="22">
        <v>10124</v>
      </c>
      <c r="D72" s="22">
        <v>11225</v>
      </c>
      <c r="E72" s="22">
        <v>12367</v>
      </c>
      <c r="F72" s="22">
        <v>13535</v>
      </c>
      <c r="G72" s="22">
        <v>14715</v>
      </c>
      <c r="H72" s="22">
        <v>15907</v>
      </c>
      <c r="I72" s="22">
        <v>17109</v>
      </c>
      <c r="J72" s="22">
        <v>18310</v>
      </c>
      <c r="K72" s="22">
        <v>19505</v>
      </c>
    </row>
    <row r="73" spans="1:11" ht="12.75">
      <c r="A73" s="33" t="s">
        <v>75</v>
      </c>
      <c r="B73" s="22">
        <v>565</v>
      </c>
      <c r="C73" s="22">
        <v>621</v>
      </c>
      <c r="D73" s="22">
        <v>679</v>
      </c>
      <c r="E73" s="22">
        <v>736</v>
      </c>
      <c r="F73" s="22">
        <v>793</v>
      </c>
      <c r="G73" s="22">
        <v>851</v>
      </c>
      <c r="H73" s="22">
        <v>911</v>
      </c>
      <c r="I73" s="22">
        <v>973</v>
      </c>
      <c r="J73" s="22">
        <v>1036</v>
      </c>
      <c r="K73" s="22">
        <v>1099</v>
      </c>
    </row>
    <row r="74" spans="1:11" ht="12.75">
      <c r="A74" s="35" t="s">
        <v>78</v>
      </c>
      <c r="B74" s="38">
        <v>29064</v>
      </c>
      <c r="C74" s="38">
        <v>32570</v>
      </c>
      <c r="D74" s="38">
        <v>36339</v>
      </c>
      <c r="E74" s="38">
        <v>40375</v>
      </c>
      <c r="F74" s="38">
        <v>44572</v>
      </c>
      <c r="G74" s="38">
        <v>48862</v>
      </c>
      <c r="H74" s="38">
        <v>53224</v>
      </c>
      <c r="I74" s="38">
        <v>57619</v>
      </c>
      <c r="J74" s="38">
        <v>62023</v>
      </c>
      <c r="K74" s="38">
        <v>66427</v>
      </c>
    </row>
    <row r="75" spans="1:11" ht="12.75">
      <c r="A75" s="23" t="s">
        <v>70</v>
      </c>
      <c r="B75" s="22">
        <v>28222</v>
      </c>
      <c r="C75" s="22">
        <v>31563</v>
      </c>
      <c r="D75" s="22">
        <v>35146</v>
      </c>
      <c r="E75" s="22">
        <v>38970</v>
      </c>
      <c r="F75" s="22">
        <v>42926</v>
      </c>
      <c r="G75" s="22">
        <v>46945</v>
      </c>
      <c r="H75" s="22">
        <v>51004</v>
      </c>
      <c r="I75" s="22">
        <v>55066</v>
      </c>
      <c r="J75" s="22">
        <v>59107</v>
      </c>
      <c r="K75" s="22">
        <v>63117</v>
      </c>
    </row>
    <row r="76" spans="1:11" ht="12.75">
      <c r="A76" s="33" t="s">
        <v>71</v>
      </c>
      <c r="B76" s="22">
        <v>25644</v>
      </c>
      <c r="C76" s="22">
        <v>28663</v>
      </c>
      <c r="D76" s="22">
        <v>31909</v>
      </c>
      <c r="E76" s="22">
        <v>35381</v>
      </c>
      <c r="F76" s="22">
        <v>38971</v>
      </c>
      <c r="G76" s="22">
        <v>42609</v>
      </c>
      <c r="H76" s="22">
        <v>46277</v>
      </c>
      <c r="I76" s="22">
        <v>49945</v>
      </c>
      <c r="J76" s="22">
        <v>53590</v>
      </c>
      <c r="K76" s="22">
        <v>57202</v>
      </c>
    </row>
    <row r="77" spans="1:11" ht="12.75">
      <c r="A77" s="33" t="s">
        <v>72</v>
      </c>
      <c r="B77" s="22">
        <v>1316</v>
      </c>
      <c r="C77" s="22">
        <v>1494</v>
      </c>
      <c r="D77" s="22">
        <v>1681</v>
      </c>
      <c r="E77" s="22">
        <v>1878</v>
      </c>
      <c r="F77" s="22">
        <v>2087</v>
      </c>
      <c r="G77" s="22">
        <v>2308</v>
      </c>
      <c r="H77" s="22">
        <v>2538</v>
      </c>
      <c r="I77" s="22">
        <v>2775</v>
      </c>
      <c r="J77" s="22">
        <v>3016</v>
      </c>
      <c r="K77" s="22">
        <v>3260</v>
      </c>
    </row>
    <row r="78" spans="1:11" ht="12.75">
      <c r="A78" s="33" t="s">
        <v>73</v>
      </c>
      <c r="B78" s="22">
        <v>873</v>
      </c>
      <c r="C78" s="22">
        <v>969</v>
      </c>
      <c r="D78" s="22">
        <v>1068</v>
      </c>
      <c r="E78" s="22">
        <v>1171</v>
      </c>
      <c r="F78" s="22">
        <v>1274</v>
      </c>
      <c r="G78" s="22">
        <v>1377</v>
      </c>
      <c r="H78" s="22">
        <v>1477</v>
      </c>
      <c r="I78" s="22">
        <v>1575</v>
      </c>
      <c r="J78" s="22">
        <v>1668</v>
      </c>
      <c r="K78" s="22">
        <v>1758</v>
      </c>
    </row>
    <row r="79" spans="1:11" ht="12.75">
      <c r="A79" s="33" t="s">
        <v>74</v>
      </c>
      <c r="B79" s="22">
        <v>285</v>
      </c>
      <c r="C79" s="22">
        <v>321</v>
      </c>
      <c r="D79" s="22">
        <v>358</v>
      </c>
      <c r="E79" s="22">
        <v>398</v>
      </c>
      <c r="F79" s="22">
        <v>439</v>
      </c>
      <c r="G79" s="22">
        <v>484</v>
      </c>
      <c r="H79" s="22">
        <v>531</v>
      </c>
      <c r="I79" s="22">
        <v>579</v>
      </c>
      <c r="J79" s="22">
        <v>629</v>
      </c>
      <c r="K79" s="22">
        <v>680</v>
      </c>
    </row>
    <row r="80" spans="1:11" ht="12.75">
      <c r="A80" s="33" t="s">
        <v>75</v>
      </c>
      <c r="B80" s="22">
        <v>105</v>
      </c>
      <c r="C80" s="22">
        <v>117</v>
      </c>
      <c r="D80" s="22">
        <v>129</v>
      </c>
      <c r="E80" s="22">
        <v>142</v>
      </c>
      <c r="F80" s="22">
        <v>154</v>
      </c>
      <c r="G80" s="22">
        <v>167</v>
      </c>
      <c r="H80" s="22">
        <v>180</v>
      </c>
      <c r="I80" s="22">
        <v>193</v>
      </c>
      <c r="J80" s="22">
        <v>205</v>
      </c>
      <c r="K80" s="22">
        <v>216</v>
      </c>
    </row>
    <row r="81" spans="1:11" ht="12.75">
      <c r="A81" s="23" t="s">
        <v>84</v>
      </c>
      <c r="B81" s="22">
        <v>842</v>
      </c>
      <c r="C81" s="22">
        <v>1007</v>
      </c>
      <c r="D81" s="22">
        <v>1194</v>
      </c>
      <c r="E81" s="22">
        <v>1405</v>
      </c>
      <c r="F81" s="22">
        <v>1646</v>
      </c>
      <c r="G81" s="22">
        <v>1917</v>
      </c>
      <c r="H81" s="22">
        <v>2220</v>
      </c>
      <c r="I81" s="22">
        <v>2553</v>
      </c>
      <c r="J81" s="22">
        <v>2915</v>
      </c>
      <c r="K81" s="22">
        <v>3310</v>
      </c>
    </row>
    <row r="82" spans="1:11" ht="14.25">
      <c r="A82" s="34" t="s">
        <v>76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2.75">
      <c r="A83" s="33" t="s">
        <v>71</v>
      </c>
      <c r="B83" s="22">
        <v>26394</v>
      </c>
      <c r="C83" s="22">
        <v>29564</v>
      </c>
      <c r="D83" s="22">
        <v>32983</v>
      </c>
      <c r="E83" s="22">
        <v>36651</v>
      </c>
      <c r="F83" s="22">
        <v>40464</v>
      </c>
      <c r="G83" s="22">
        <v>44357</v>
      </c>
      <c r="H83" s="22">
        <v>48309</v>
      </c>
      <c r="I83" s="22">
        <v>52289</v>
      </c>
      <c r="J83" s="22">
        <v>56276</v>
      </c>
      <c r="K83" s="22">
        <v>60262</v>
      </c>
    </row>
    <row r="84" spans="1:11" ht="12.75">
      <c r="A84" s="33" t="s">
        <v>72</v>
      </c>
      <c r="B84" s="22">
        <v>1691</v>
      </c>
      <c r="C84" s="22">
        <v>1958</v>
      </c>
      <c r="D84" s="22">
        <v>2246</v>
      </c>
      <c r="E84" s="22">
        <v>2561</v>
      </c>
      <c r="F84" s="22">
        <v>2907</v>
      </c>
      <c r="G84" s="22">
        <v>3285</v>
      </c>
      <c r="H84" s="22">
        <v>3694</v>
      </c>
      <c r="I84" s="22">
        <v>4130</v>
      </c>
      <c r="J84" s="22">
        <v>4591</v>
      </c>
      <c r="K84" s="22">
        <v>5080</v>
      </c>
    </row>
    <row r="85" spans="1:11" ht="12.75">
      <c r="A85" s="33" t="s">
        <v>73</v>
      </c>
      <c r="B85" s="22">
        <v>1237</v>
      </c>
      <c r="C85" s="22">
        <v>1386</v>
      </c>
      <c r="D85" s="22">
        <v>1543</v>
      </c>
      <c r="E85" s="22">
        <v>1706</v>
      </c>
      <c r="F85" s="22">
        <v>1874</v>
      </c>
      <c r="G85" s="22">
        <v>2044</v>
      </c>
      <c r="H85" s="22">
        <v>2215</v>
      </c>
      <c r="I85" s="22">
        <v>2386</v>
      </c>
      <c r="J85" s="22">
        <v>2553</v>
      </c>
      <c r="K85" s="22">
        <v>2719</v>
      </c>
    </row>
    <row r="86" spans="1:11" ht="12.75">
      <c r="A86" s="33" t="s">
        <v>74</v>
      </c>
      <c r="B86" s="22">
        <v>521</v>
      </c>
      <c r="C86" s="22">
        <v>606</v>
      </c>
      <c r="D86" s="22">
        <v>700</v>
      </c>
      <c r="E86" s="22">
        <v>803</v>
      </c>
      <c r="F86" s="22">
        <v>919</v>
      </c>
      <c r="G86" s="22">
        <v>1049</v>
      </c>
      <c r="H86" s="22">
        <v>1192</v>
      </c>
      <c r="I86" s="22">
        <v>1348</v>
      </c>
      <c r="J86" s="22">
        <v>1516</v>
      </c>
      <c r="K86" s="22">
        <v>1699</v>
      </c>
    </row>
    <row r="87" spans="1:11" ht="12.75">
      <c r="A87" s="33" t="s">
        <v>75</v>
      </c>
      <c r="B87" s="22">
        <v>186</v>
      </c>
      <c r="C87" s="22">
        <v>213</v>
      </c>
      <c r="D87" s="22">
        <v>242</v>
      </c>
      <c r="E87" s="22">
        <v>273</v>
      </c>
      <c r="F87" s="22">
        <v>306</v>
      </c>
      <c r="G87" s="22">
        <v>342</v>
      </c>
      <c r="H87" s="22">
        <v>381</v>
      </c>
      <c r="I87" s="22">
        <v>423</v>
      </c>
      <c r="J87" s="22">
        <v>466</v>
      </c>
      <c r="K87" s="22">
        <v>512</v>
      </c>
    </row>
    <row r="88" spans="1:11" ht="12.75">
      <c r="A88" s="25" t="s">
        <v>41</v>
      </c>
      <c r="B88" s="20">
        <v>163001</v>
      </c>
      <c r="C88" s="20">
        <v>169084</v>
      </c>
      <c r="D88" s="20">
        <v>175211</v>
      </c>
      <c r="E88" s="20">
        <v>181148</v>
      </c>
      <c r="F88" s="20">
        <v>186649</v>
      </c>
      <c r="G88" s="20">
        <v>191681</v>
      </c>
      <c r="H88" s="20">
        <v>196409</v>
      </c>
      <c r="I88" s="20">
        <v>201034</v>
      </c>
      <c r="J88" s="20">
        <v>205725</v>
      </c>
      <c r="K88" s="20">
        <v>210605</v>
      </c>
    </row>
    <row r="89" spans="1:11" ht="12.75">
      <c r="A89" s="23" t="s">
        <v>70</v>
      </c>
      <c r="B89" s="22">
        <v>158796</v>
      </c>
      <c r="C89" s="22">
        <v>164193</v>
      </c>
      <c r="D89" s="22">
        <v>169566</v>
      </c>
      <c r="E89" s="22">
        <v>174677</v>
      </c>
      <c r="F89" s="22">
        <v>179272</v>
      </c>
      <c r="G89" s="22">
        <v>183309</v>
      </c>
      <c r="H89" s="22">
        <v>186950</v>
      </c>
      <c r="I89" s="22">
        <v>190401</v>
      </c>
      <c r="J89" s="22">
        <v>193840</v>
      </c>
      <c r="K89" s="22">
        <v>197388</v>
      </c>
    </row>
    <row r="90" spans="1:11" ht="12.75">
      <c r="A90" s="33" t="s">
        <v>71</v>
      </c>
      <c r="B90" s="22">
        <v>125338</v>
      </c>
      <c r="C90" s="22">
        <v>128425</v>
      </c>
      <c r="D90" s="22">
        <v>131462</v>
      </c>
      <c r="E90" s="22">
        <v>134248</v>
      </c>
      <c r="F90" s="22">
        <v>136564</v>
      </c>
      <c r="G90" s="22">
        <v>138378</v>
      </c>
      <c r="H90" s="22">
        <v>139837</v>
      </c>
      <c r="I90" s="22">
        <v>141140</v>
      </c>
      <c r="J90" s="22">
        <v>142452</v>
      </c>
      <c r="K90" s="22">
        <v>143880</v>
      </c>
    </row>
    <row r="91" spans="1:11" ht="12.75">
      <c r="A91" s="33" t="s">
        <v>72</v>
      </c>
      <c r="B91" s="22">
        <v>22178</v>
      </c>
      <c r="C91" s="22">
        <v>23320</v>
      </c>
      <c r="D91" s="22">
        <v>24450</v>
      </c>
      <c r="E91" s="22">
        <v>25542</v>
      </c>
      <c r="F91" s="22">
        <v>26588</v>
      </c>
      <c r="G91" s="22">
        <v>27605</v>
      </c>
      <c r="H91" s="22">
        <v>28609</v>
      </c>
      <c r="I91" s="22">
        <v>29609</v>
      </c>
      <c r="J91" s="22">
        <v>30621</v>
      </c>
      <c r="K91" s="22">
        <v>31663</v>
      </c>
    </row>
    <row r="92" spans="1:11" ht="12.75">
      <c r="A92" s="33" t="s">
        <v>73</v>
      </c>
      <c r="B92" s="22">
        <v>1999</v>
      </c>
      <c r="C92" s="22">
        <v>2141</v>
      </c>
      <c r="D92" s="22">
        <v>2281</v>
      </c>
      <c r="E92" s="22">
        <v>2417</v>
      </c>
      <c r="F92" s="22">
        <v>2545</v>
      </c>
      <c r="G92" s="22">
        <v>2668</v>
      </c>
      <c r="H92" s="22">
        <v>2785</v>
      </c>
      <c r="I92" s="22">
        <v>2896</v>
      </c>
      <c r="J92" s="22">
        <v>3001</v>
      </c>
      <c r="K92" s="22">
        <v>3101</v>
      </c>
    </row>
    <row r="93" spans="1:11" ht="12.75">
      <c r="A93" s="33" t="s">
        <v>74</v>
      </c>
      <c r="B93" s="22">
        <v>8912</v>
      </c>
      <c r="C93" s="22">
        <v>9902</v>
      </c>
      <c r="D93" s="22">
        <v>10931</v>
      </c>
      <c r="E93" s="22">
        <v>11993</v>
      </c>
      <c r="F93" s="22">
        <v>13061</v>
      </c>
      <c r="G93" s="22">
        <v>14110</v>
      </c>
      <c r="H93" s="22">
        <v>15137</v>
      </c>
      <c r="I93" s="22">
        <v>16141</v>
      </c>
      <c r="J93" s="22">
        <v>17120</v>
      </c>
      <c r="K93" s="22">
        <v>18067</v>
      </c>
    </row>
    <row r="94" spans="1:11" ht="12.75">
      <c r="A94" s="33" t="s">
        <v>75</v>
      </c>
      <c r="B94" s="22">
        <v>369</v>
      </c>
      <c r="C94" s="22">
        <v>406</v>
      </c>
      <c r="D94" s="22">
        <v>442</v>
      </c>
      <c r="E94" s="22">
        <v>478</v>
      </c>
      <c r="F94" s="22">
        <v>513</v>
      </c>
      <c r="G94" s="22">
        <v>547</v>
      </c>
      <c r="H94" s="22">
        <v>581</v>
      </c>
      <c r="I94" s="22">
        <v>614</v>
      </c>
      <c r="J94" s="22">
        <v>646</v>
      </c>
      <c r="K94" s="22">
        <v>677</v>
      </c>
    </row>
    <row r="95" spans="1:11" ht="12.75">
      <c r="A95" s="23" t="s">
        <v>84</v>
      </c>
      <c r="B95" s="22">
        <v>4205</v>
      </c>
      <c r="C95" s="22">
        <v>4891</v>
      </c>
      <c r="D95" s="22">
        <v>5645</v>
      </c>
      <c r="E95" s="22">
        <v>6471</v>
      </c>
      <c r="F95" s="22">
        <v>7377</v>
      </c>
      <c r="G95" s="22">
        <v>8372</v>
      </c>
      <c r="H95" s="22">
        <v>9459</v>
      </c>
      <c r="I95" s="22">
        <v>10633</v>
      </c>
      <c r="J95" s="22">
        <v>11885</v>
      </c>
      <c r="K95" s="22">
        <v>13217</v>
      </c>
    </row>
    <row r="96" spans="1:11" ht="14.25">
      <c r="A96" s="34" t="s">
        <v>76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12.75">
      <c r="A97" s="33" t="s">
        <v>71</v>
      </c>
      <c r="B97" s="22">
        <v>129053</v>
      </c>
      <c r="C97" s="22">
        <v>132780</v>
      </c>
      <c r="D97" s="22">
        <v>136524</v>
      </c>
      <c r="E97" s="22">
        <v>140087</v>
      </c>
      <c r="F97" s="22">
        <v>143260</v>
      </c>
      <c r="G97" s="22">
        <v>146018</v>
      </c>
      <c r="H97" s="22">
        <v>148513</v>
      </c>
      <c r="I97" s="22">
        <v>150937</v>
      </c>
      <c r="J97" s="22">
        <v>153447</v>
      </c>
      <c r="K97" s="22">
        <v>156152</v>
      </c>
    </row>
    <row r="98" spans="1:11" ht="12.75">
      <c r="A98" s="33" t="s">
        <v>72</v>
      </c>
      <c r="B98" s="22">
        <v>24080</v>
      </c>
      <c r="C98" s="22">
        <v>25619</v>
      </c>
      <c r="D98" s="22">
        <v>27198</v>
      </c>
      <c r="E98" s="22">
        <v>28795</v>
      </c>
      <c r="F98" s="22">
        <v>30406</v>
      </c>
      <c r="G98" s="22">
        <v>32057</v>
      </c>
      <c r="H98" s="22">
        <v>33766</v>
      </c>
      <c r="I98" s="22">
        <v>35541</v>
      </c>
      <c r="J98" s="22">
        <v>37391</v>
      </c>
      <c r="K98" s="22">
        <v>39338</v>
      </c>
    </row>
    <row r="99" spans="1:11" ht="12.75">
      <c r="A99" s="33" t="s">
        <v>73</v>
      </c>
      <c r="B99" s="22">
        <v>3347</v>
      </c>
      <c r="C99" s="22">
        <v>3604</v>
      </c>
      <c r="D99" s="22">
        <v>3862</v>
      </c>
      <c r="E99" s="22">
        <v>4115</v>
      </c>
      <c r="F99" s="22">
        <v>4362</v>
      </c>
      <c r="G99" s="22">
        <v>4602</v>
      </c>
      <c r="H99" s="22">
        <v>4838</v>
      </c>
      <c r="I99" s="22">
        <v>5070</v>
      </c>
      <c r="J99" s="22">
        <v>5297</v>
      </c>
      <c r="K99" s="22">
        <v>5522</v>
      </c>
    </row>
    <row r="100" spans="1:11" ht="12.75">
      <c r="A100" s="33" t="s">
        <v>74</v>
      </c>
      <c r="B100" s="22">
        <v>10416</v>
      </c>
      <c r="C100" s="22">
        <v>11653</v>
      </c>
      <c r="D100" s="22">
        <v>12953</v>
      </c>
      <c r="E100" s="22">
        <v>14311</v>
      </c>
      <c r="F100" s="22">
        <v>15705</v>
      </c>
      <c r="G100" s="22">
        <v>17112</v>
      </c>
      <c r="H100" s="22">
        <v>18528</v>
      </c>
      <c r="I100" s="22">
        <v>19950</v>
      </c>
      <c r="J100" s="22">
        <v>21373</v>
      </c>
      <c r="K100" s="22">
        <v>22792</v>
      </c>
    </row>
    <row r="101" spans="1:11" ht="12.75">
      <c r="A101" s="33" t="s">
        <v>75</v>
      </c>
      <c r="B101" s="22">
        <v>745</v>
      </c>
      <c r="C101" s="22">
        <v>827</v>
      </c>
      <c r="D101" s="22">
        <v>911</v>
      </c>
      <c r="E101" s="22">
        <v>997</v>
      </c>
      <c r="F101" s="22">
        <v>1086</v>
      </c>
      <c r="G101" s="22">
        <v>1179</v>
      </c>
      <c r="H101" s="22">
        <v>1275</v>
      </c>
      <c r="I101" s="22">
        <v>1376</v>
      </c>
      <c r="J101" s="22">
        <v>1479</v>
      </c>
      <c r="K101" s="22">
        <v>1585</v>
      </c>
    </row>
    <row r="102" spans="1:11" ht="12.75">
      <c r="A102" s="35" t="s">
        <v>77</v>
      </c>
      <c r="B102" s="38">
        <v>134990</v>
      </c>
      <c r="C102" s="38">
        <v>137870</v>
      </c>
      <c r="D102" s="38">
        <v>140577</v>
      </c>
      <c r="E102" s="38">
        <v>142868</v>
      </c>
      <c r="F102" s="38">
        <v>144561</v>
      </c>
      <c r="G102" s="38">
        <v>145667</v>
      </c>
      <c r="H102" s="38">
        <v>146373</v>
      </c>
      <c r="I102" s="38">
        <v>146921</v>
      </c>
      <c r="J102" s="38">
        <v>147505</v>
      </c>
      <c r="K102" s="38">
        <v>148251</v>
      </c>
    </row>
    <row r="103" spans="1:11" ht="12.75">
      <c r="A103" s="23" t="s">
        <v>70</v>
      </c>
      <c r="B103" s="22">
        <v>131625</v>
      </c>
      <c r="C103" s="22">
        <v>133978</v>
      </c>
      <c r="D103" s="22">
        <v>136108</v>
      </c>
      <c r="E103" s="22">
        <v>137773</v>
      </c>
      <c r="F103" s="22">
        <v>138788</v>
      </c>
      <c r="G103" s="22">
        <v>139157</v>
      </c>
      <c r="H103" s="22">
        <v>139064</v>
      </c>
      <c r="I103" s="22">
        <v>138755</v>
      </c>
      <c r="J103" s="22">
        <v>138433</v>
      </c>
      <c r="K103" s="22">
        <v>138225</v>
      </c>
    </row>
    <row r="104" spans="1:11" ht="12.75">
      <c r="A104" s="33" t="s">
        <v>71</v>
      </c>
      <c r="B104" s="22">
        <v>100705</v>
      </c>
      <c r="C104" s="22">
        <v>101055</v>
      </c>
      <c r="D104" s="22">
        <v>101168</v>
      </c>
      <c r="E104" s="22">
        <v>100841</v>
      </c>
      <c r="F104" s="22">
        <v>99927</v>
      </c>
      <c r="G104" s="22">
        <v>98436</v>
      </c>
      <c r="H104" s="22">
        <v>96537</v>
      </c>
      <c r="I104" s="22">
        <v>94460</v>
      </c>
      <c r="J104" s="22">
        <v>92391</v>
      </c>
      <c r="K104" s="22">
        <v>90446</v>
      </c>
    </row>
    <row r="105" spans="1:11" ht="12.75">
      <c r="A105" s="33" t="s">
        <v>72</v>
      </c>
      <c r="B105" s="22">
        <v>20813</v>
      </c>
      <c r="C105" s="22">
        <v>21780</v>
      </c>
      <c r="D105" s="22">
        <v>22727</v>
      </c>
      <c r="E105" s="22">
        <v>23626</v>
      </c>
      <c r="F105" s="22">
        <v>24469</v>
      </c>
      <c r="G105" s="22">
        <v>25270</v>
      </c>
      <c r="H105" s="22">
        <v>26049</v>
      </c>
      <c r="I105" s="22">
        <v>26819</v>
      </c>
      <c r="J105" s="22">
        <v>27598</v>
      </c>
      <c r="K105" s="22">
        <v>28404</v>
      </c>
    </row>
    <row r="106" spans="1:11" ht="12.75">
      <c r="A106" s="33" t="s">
        <v>73</v>
      </c>
      <c r="B106" s="22">
        <v>1207</v>
      </c>
      <c r="C106" s="22">
        <v>1262</v>
      </c>
      <c r="D106" s="22">
        <v>1313</v>
      </c>
      <c r="E106" s="22">
        <v>1356</v>
      </c>
      <c r="F106" s="22">
        <v>1391</v>
      </c>
      <c r="G106" s="22">
        <v>1419</v>
      </c>
      <c r="H106" s="22">
        <v>1443</v>
      </c>
      <c r="I106" s="22">
        <v>1462</v>
      </c>
      <c r="J106" s="22">
        <v>1478</v>
      </c>
      <c r="K106" s="22">
        <v>1493</v>
      </c>
    </row>
    <row r="107" spans="1:11" ht="12.75">
      <c r="A107" s="33" t="s">
        <v>74</v>
      </c>
      <c r="B107" s="22">
        <v>8628</v>
      </c>
      <c r="C107" s="22">
        <v>9583</v>
      </c>
      <c r="D107" s="22">
        <v>10577</v>
      </c>
      <c r="E107" s="22">
        <v>11602</v>
      </c>
      <c r="F107" s="22">
        <v>12630</v>
      </c>
      <c r="G107" s="22">
        <v>13637</v>
      </c>
      <c r="H107" s="22">
        <v>14619</v>
      </c>
      <c r="I107" s="22">
        <v>15577</v>
      </c>
      <c r="J107" s="22">
        <v>16507</v>
      </c>
      <c r="K107" s="22">
        <v>17405</v>
      </c>
    </row>
    <row r="108" spans="1:11" ht="12.75">
      <c r="A108" s="33" t="s">
        <v>75</v>
      </c>
      <c r="B108" s="22">
        <v>272</v>
      </c>
      <c r="C108" s="22">
        <v>298</v>
      </c>
      <c r="D108" s="22">
        <v>324</v>
      </c>
      <c r="E108" s="22">
        <v>348</v>
      </c>
      <c r="F108" s="22">
        <v>371</v>
      </c>
      <c r="G108" s="22">
        <v>394</v>
      </c>
      <c r="H108" s="22">
        <v>415</v>
      </c>
      <c r="I108" s="22">
        <v>437</v>
      </c>
      <c r="J108" s="22">
        <v>458</v>
      </c>
      <c r="K108" s="22">
        <v>478</v>
      </c>
    </row>
    <row r="109" spans="1:11" ht="12.75">
      <c r="A109" s="23" t="s">
        <v>84</v>
      </c>
      <c r="B109" s="22">
        <v>3364</v>
      </c>
      <c r="C109" s="22">
        <v>3892</v>
      </c>
      <c r="D109" s="22">
        <v>4469</v>
      </c>
      <c r="E109" s="22">
        <v>5095</v>
      </c>
      <c r="F109" s="22">
        <v>5773</v>
      </c>
      <c r="G109" s="22">
        <v>6510</v>
      </c>
      <c r="H109" s="22">
        <v>7309</v>
      </c>
      <c r="I109" s="22">
        <v>8166</v>
      </c>
      <c r="J109" s="22">
        <v>9072</v>
      </c>
      <c r="K109" s="22">
        <v>10026</v>
      </c>
    </row>
    <row r="110" spans="1:11" ht="14.25">
      <c r="A110" s="34" t="s">
        <v>76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2.75">
      <c r="A111" s="33" t="s">
        <v>71</v>
      </c>
      <c r="B111" s="22">
        <v>103674</v>
      </c>
      <c r="C111" s="22">
        <v>104519</v>
      </c>
      <c r="D111" s="22">
        <v>105176</v>
      </c>
      <c r="E111" s="22">
        <v>105442</v>
      </c>
      <c r="F111" s="22">
        <v>105172</v>
      </c>
      <c r="G111" s="22">
        <v>104385</v>
      </c>
      <c r="H111" s="22">
        <v>103251</v>
      </c>
      <c r="I111" s="22">
        <v>101996</v>
      </c>
      <c r="J111" s="22">
        <v>100799</v>
      </c>
      <c r="K111" s="22">
        <v>99773</v>
      </c>
    </row>
    <row r="112" spans="1:11" ht="12.75">
      <c r="A112" s="33" t="s">
        <v>72</v>
      </c>
      <c r="B112" s="22">
        <v>22330</v>
      </c>
      <c r="C112" s="22">
        <v>23611</v>
      </c>
      <c r="D112" s="22">
        <v>24912</v>
      </c>
      <c r="E112" s="22">
        <v>26204</v>
      </c>
      <c r="F112" s="22">
        <v>27483</v>
      </c>
      <c r="G112" s="22">
        <v>28769</v>
      </c>
      <c r="H112" s="22">
        <v>30084</v>
      </c>
      <c r="I112" s="22">
        <v>31439</v>
      </c>
      <c r="J112" s="22">
        <v>32847</v>
      </c>
      <c r="K112" s="22">
        <v>34324</v>
      </c>
    </row>
    <row r="113" spans="1:11" ht="12.75">
      <c r="A113" s="33" t="s">
        <v>73</v>
      </c>
      <c r="B113" s="22">
        <v>2195</v>
      </c>
      <c r="C113" s="22">
        <v>2314</v>
      </c>
      <c r="D113" s="22">
        <v>2429</v>
      </c>
      <c r="E113" s="22">
        <v>2533</v>
      </c>
      <c r="F113" s="22">
        <v>2624</v>
      </c>
      <c r="G113" s="22">
        <v>2706</v>
      </c>
      <c r="H113" s="22">
        <v>2782</v>
      </c>
      <c r="I113" s="22">
        <v>2853</v>
      </c>
      <c r="J113" s="22">
        <v>2922</v>
      </c>
      <c r="K113" s="22">
        <v>2989</v>
      </c>
    </row>
    <row r="114" spans="1:11" ht="12.75">
      <c r="A114" s="33" t="s">
        <v>74</v>
      </c>
      <c r="B114" s="22">
        <v>9896</v>
      </c>
      <c r="C114" s="22">
        <v>11051</v>
      </c>
      <c r="D114" s="22">
        <v>12261</v>
      </c>
      <c r="E114" s="22">
        <v>13521</v>
      </c>
      <c r="F114" s="22">
        <v>14804</v>
      </c>
      <c r="G114" s="22">
        <v>16088</v>
      </c>
      <c r="H114" s="22">
        <v>17367</v>
      </c>
      <c r="I114" s="22">
        <v>18639</v>
      </c>
      <c r="J114" s="22">
        <v>19900</v>
      </c>
      <c r="K114" s="22">
        <v>21143</v>
      </c>
    </row>
    <row r="115" spans="1:11" ht="12.75">
      <c r="A115" s="33" t="s">
        <v>75</v>
      </c>
      <c r="B115" s="22">
        <v>568</v>
      </c>
      <c r="C115" s="22">
        <v>624</v>
      </c>
      <c r="D115" s="22">
        <v>682</v>
      </c>
      <c r="E115" s="22">
        <v>739</v>
      </c>
      <c r="F115" s="22">
        <v>797</v>
      </c>
      <c r="G115" s="22">
        <v>855</v>
      </c>
      <c r="H115" s="22">
        <v>915</v>
      </c>
      <c r="I115" s="22">
        <v>977</v>
      </c>
      <c r="J115" s="22">
        <v>1039</v>
      </c>
      <c r="K115" s="22">
        <v>1101</v>
      </c>
    </row>
    <row r="116" spans="1:11" ht="12.75">
      <c r="A116" s="35" t="s">
        <v>78</v>
      </c>
      <c r="B116" s="38">
        <v>28012</v>
      </c>
      <c r="C116" s="38">
        <v>31214</v>
      </c>
      <c r="D116" s="38">
        <v>34634</v>
      </c>
      <c r="E116" s="38">
        <v>38280</v>
      </c>
      <c r="F116" s="38">
        <v>42087</v>
      </c>
      <c r="G116" s="38">
        <v>46014</v>
      </c>
      <c r="H116" s="38">
        <v>50036</v>
      </c>
      <c r="I116" s="38">
        <v>54113</v>
      </c>
      <c r="J116" s="38">
        <v>58220</v>
      </c>
      <c r="K116" s="38">
        <v>62353</v>
      </c>
    </row>
    <row r="117" spans="1:11" ht="12.75">
      <c r="A117" s="23" t="s">
        <v>70</v>
      </c>
      <c r="B117" s="22">
        <v>27170</v>
      </c>
      <c r="C117" s="22">
        <v>30215</v>
      </c>
      <c r="D117" s="22">
        <v>33459</v>
      </c>
      <c r="E117" s="22">
        <v>36904</v>
      </c>
      <c r="F117" s="22">
        <v>40484</v>
      </c>
      <c r="G117" s="22">
        <v>44152</v>
      </c>
      <c r="H117" s="22">
        <v>47886</v>
      </c>
      <c r="I117" s="22">
        <v>51646</v>
      </c>
      <c r="J117" s="22">
        <v>55407</v>
      </c>
      <c r="K117" s="22">
        <v>59163</v>
      </c>
    </row>
    <row r="118" spans="1:11" ht="12.75">
      <c r="A118" s="33" t="s">
        <v>71</v>
      </c>
      <c r="B118" s="22">
        <v>24632</v>
      </c>
      <c r="C118" s="22">
        <v>27370</v>
      </c>
      <c r="D118" s="22">
        <v>30295</v>
      </c>
      <c r="E118" s="22">
        <v>33406</v>
      </c>
      <c r="F118" s="22">
        <v>36637</v>
      </c>
      <c r="G118" s="22">
        <v>39942</v>
      </c>
      <c r="H118" s="22">
        <v>43300</v>
      </c>
      <c r="I118" s="22">
        <v>46680</v>
      </c>
      <c r="J118" s="22">
        <v>50061</v>
      </c>
      <c r="K118" s="22">
        <v>53434</v>
      </c>
    </row>
    <row r="119" spans="1:11" ht="12.75">
      <c r="A119" s="33" t="s">
        <v>72</v>
      </c>
      <c r="B119" s="22">
        <v>1366</v>
      </c>
      <c r="C119" s="22">
        <v>1540</v>
      </c>
      <c r="D119" s="22">
        <v>1723</v>
      </c>
      <c r="E119" s="22">
        <v>1916</v>
      </c>
      <c r="F119" s="22">
        <v>2120</v>
      </c>
      <c r="G119" s="22">
        <v>2335</v>
      </c>
      <c r="H119" s="22">
        <v>2560</v>
      </c>
      <c r="I119" s="22">
        <v>2790</v>
      </c>
      <c r="J119" s="22">
        <v>3023</v>
      </c>
      <c r="K119" s="22">
        <v>3259</v>
      </c>
    </row>
    <row r="120" spans="1:11" ht="12.75">
      <c r="A120" s="33" t="s">
        <v>73</v>
      </c>
      <c r="B120" s="22">
        <v>792</v>
      </c>
      <c r="C120" s="22">
        <v>879</v>
      </c>
      <c r="D120" s="22">
        <v>969</v>
      </c>
      <c r="E120" s="22">
        <v>1061</v>
      </c>
      <c r="F120" s="22">
        <v>1155</v>
      </c>
      <c r="G120" s="22">
        <v>1249</v>
      </c>
      <c r="H120" s="22">
        <v>1342</v>
      </c>
      <c r="I120" s="22">
        <v>1434</v>
      </c>
      <c r="J120" s="22">
        <v>1523</v>
      </c>
      <c r="K120" s="22">
        <v>1609</v>
      </c>
    </row>
    <row r="121" spans="1:11" ht="12.75">
      <c r="A121" s="33" t="s">
        <v>74</v>
      </c>
      <c r="B121" s="22">
        <v>284</v>
      </c>
      <c r="C121" s="22">
        <v>318</v>
      </c>
      <c r="D121" s="22">
        <v>354</v>
      </c>
      <c r="E121" s="22">
        <v>391</v>
      </c>
      <c r="F121" s="22">
        <v>431</v>
      </c>
      <c r="G121" s="22">
        <v>473</v>
      </c>
      <c r="H121" s="22">
        <v>518</v>
      </c>
      <c r="I121" s="22">
        <v>565</v>
      </c>
      <c r="J121" s="22">
        <v>612</v>
      </c>
      <c r="K121" s="22">
        <v>662</v>
      </c>
    </row>
    <row r="122" spans="1:11" ht="12.75">
      <c r="A122" s="33" t="s">
        <v>75</v>
      </c>
      <c r="B122" s="22">
        <v>97</v>
      </c>
      <c r="C122" s="22">
        <v>108</v>
      </c>
      <c r="D122" s="22">
        <v>119</v>
      </c>
      <c r="E122" s="22">
        <v>130</v>
      </c>
      <c r="F122" s="22">
        <v>142</v>
      </c>
      <c r="G122" s="22">
        <v>153</v>
      </c>
      <c r="H122" s="22">
        <v>165</v>
      </c>
      <c r="I122" s="22">
        <v>177</v>
      </c>
      <c r="J122" s="22">
        <v>189</v>
      </c>
      <c r="K122" s="22">
        <v>199</v>
      </c>
    </row>
    <row r="123" spans="1:11" ht="12.75">
      <c r="A123" s="23" t="s">
        <v>84</v>
      </c>
      <c r="B123" s="22">
        <v>841</v>
      </c>
      <c r="C123" s="22">
        <v>999</v>
      </c>
      <c r="D123" s="22">
        <v>1175</v>
      </c>
      <c r="E123" s="22">
        <v>1376</v>
      </c>
      <c r="F123" s="22">
        <v>1604</v>
      </c>
      <c r="G123" s="22">
        <v>1862</v>
      </c>
      <c r="H123" s="22">
        <v>2150</v>
      </c>
      <c r="I123" s="22">
        <v>2467</v>
      </c>
      <c r="J123" s="22">
        <v>2813</v>
      </c>
      <c r="K123" s="22">
        <v>3191</v>
      </c>
    </row>
    <row r="124" spans="1:11" ht="14.25">
      <c r="A124" s="34" t="s">
        <v>76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2.75">
      <c r="A125" s="33" t="s">
        <v>71</v>
      </c>
      <c r="B125" s="22">
        <v>25379</v>
      </c>
      <c r="C125" s="22">
        <v>28261</v>
      </c>
      <c r="D125" s="22">
        <v>31348</v>
      </c>
      <c r="E125" s="22">
        <v>34645</v>
      </c>
      <c r="F125" s="22">
        <v>38088</v>
      </c>
      <c r="G125" s="22">
        <v>41634</v>
      </c>
      <c r="H125" s="22">
        <v>45262</v>
      </c>
      <c r="I125" s="22">
        <v>48941</v>
      </c>
      <c r="J125" s="22">
        <v>52648</v>
      </c>
      <c r="K125" s="22">
        <v>56379</v>
      </c>
    </row>
    <row r="126" spans="1:11" ht="12.75">
      <c r="A126" s="33" t="s">
        <v>72</v>
      </c>
      <c r="B126" s="22">
        <v>1750</v>
      </c>
      <c r="C126" s="22">
        <v>2008</v>
      </c>
      <c r="D126" s="22">
        <v>2286</v>
      </c>
      <c r="E126" s="22">
        <v>2590</v>
      </c>
      <c r="F126" s="22">
        <v>2923</v>
      </c>
      <c r="G126" s="22">
        <v>3288</v>
      </c>
      <c r="H126" s="22">
        <v>3682</v>
      </c>
      <c r="I126" s="22">
        <v>4102</v>
      </c>
      <c r="J126" s="22">
        <v>4545</v>
      </c>
      <c r="K126" s="22">
        <v>5014</v>
      </c>
    </row>
    <row r="127" spans="1:11" ht="12.75">
      <c r="A127" s="33" t="s">
        <v>73</v>
      </c>
      <c r="B127" s="22">
        <v>1152</v>
      </c>
      <c r="C127" s="22">
        <v>1289</v>
      </c>
      <c r="D127" s="22">
        <v>1433</v>
      </c>
      <c r="E127" s="22">
        <v>1583</v>
      </c>
      <c r="F127" s="22">
        <v>1737</v>
      </c>
      <c r="G127" s="22">
        <v>1896</v>
      </c>
      <c r="H127" s="22">
        <v>2056</v>
      </c>
      <c r="I127" s="22">
        <v>2216</v>
      </c>
      <c r="J127" s="22">
        <v>2375</v>
      </c>
      <c r="K127" s="22">
        <v>2533</v>
      </c>
    </row>
    <row r="128" spans="1:11" ht="12.75">
      <c r="A128" s="33" t="s">
        <v>74</v>
      </c>
      <c r="B128" s="22">
        <v>521</v>
      </c>
      <c r="C128" s="22">
        <v>602</v>
      </c>
      <c r="D128" s="22">
        <v>691</v>
      </c>
      <c r="E128" s="22">
        <v>790</v>
      </c>
      <c r="F128" s="22">
        <v>901</v>
      </c>
      <c r="G128" s="22">
        <v>1024</v>
      </c>
      <c r="H128" s="22">
        <v>1162</v>
      </c>
      <c r="I128" s="22">
        <v>1311</v>
      </c>
      <c r="J128" s="22">
        <v>1473</v>
      </c>
      <c r="K128" s="22">
        <v>1648</v>
      </c>
    </row>
    <row r="129" spans="1:11" ht="12.75">
      <c r="A129" s="33" t="s">
        <v>75</v>
      </c>
      <c r="B129" s="22">
        <v>178</v>
      </c>
      <c r="C129" s="22">
        <v>203</v>
      </c>
      <c r="D129" s="22">
        <v>229</v>
      </c>
      <c r="E129" s="22">
        <v>258</v>
      </c>
      <c r="F129" s="22">
        <v>289</v>
      </c>
      <c r="G129" s="22">
        <v>323</v>
      </c>
      <c r="H129" s="22">
        <v>360</v>
      </c>
      <c r="I129" s="22">
        <v>399</v>
      </c>
      <c r="J129" s="22">
        <v>441</v>
      </c>
      <c r="K129" s="22">
        <v>485</v>
      </c>
    </row>
    <row r="130" spans="1:11" ht="12.75">
      <c r="A130" s="71"/>
      <c r="B130" s="50"/>
      <c r="C130" s="50"/>
      <c r="D130" s="50"/>
      <c r="E130" s="50"/>
      <c r="F130" s="50"/>
      <c r="G130" s="50"/>
      <c r="H130" s="50"/>
      <c r="I130" s="50"/>
      <c r="J130" s="50"/>
      <c r="K130" s="72"/>
    </row>
    <row r="131" spans="1:11" ht="12.75">
      <c r="A131" s="73" t="s">
        <v>79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5"/>
    </row>
    <row r="132" spans="1:11" ht="12.75" customHeight="1">
      <c r="A132" s="73" t="s">
        <v>85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5"/>
    </row>
    <row r="133" spans="1:11" ht="12.75" customHeight="1">
      <c r="A133" s="76" t="s">
        <v>80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5"/>
    </row>
    <row r="134" spans="1:11" ht="12.75" customHeight="1">
      <c r="A134" s="77" t="s">
        <v>43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</row>
    <row r="135" spans="1:11" ht="12.75">
      <c r="A135" s="64" t="s">
        <v>86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 ht="12.75" customHeight="1">
      <c r="A136" s="64" t="s">
        <v>44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 ht="12.75">
      <c r="A137" s="66" t="s">
        <v>45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</row>
    <row r="138" spans="1:11" ht="12.75">
      <c r="A138" s="68" t="s">
        <v>45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70"/>
    </row>
  </sheetData>
  <sheetProtection/>
  <mergeCells count="12">
    <mergeCell ref="A135:K135"/>
    <mergeCell ref="A131:K131"/>
    <mergeCell ref="A136:K136"/>
    <mergeCell ref="A137:K137"/>
    <mergeCell ref="A138:K138"/>
    <mergeCell ref="A1:K1"/>
    <mergeCell ref="A2:A3"/>
    <mergeCell ref="B2:K2"/>
    <mergeCell ref="A130:K130"/>
    <mergeCell ref="A132:K132"/>
    <mergeCell ref="A133:K133"/>
    <mergeCell ref="A134:K13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CRMTrends.com</dc:creator>
  <cp:keywords/>
  <dc:description/>
  <cp:lastModifiedBy>Garret</cp:lastModifiedBy>
  <dcterms:created xsi:type="dcterms:W3CDTF">2008-08-22T23:40:58Z</dcterms:created>
  <dcterms:modified xsi:type="dcterms:W3CDTF">2014-01-27T18:37:55Z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