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<sst xmlns="http://schemas.openxmlformats.org/spreadsheetml/2006/main" count="28" uniqueCount="27">
  <si>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Total Mailed Group</t>
  </si>
  <si>
    <t>Coupon Used</t>
  </si>
  <si>
    <t>No Coupon Used</t>
  </si>
  <si>
    <t>Control Group</t>
  </si>
  <si>
    <t>Number who shopped</t>
  </si>
  <si>
    <t>Response Rate</t>
  </si>
  <si>
    <t>Transactions per Shopper</t>
  </si>
  <si>
    <t>Spend per Transaction</t>
  </si>
  <si>
    <t>Spend per Shopper</t>
  </si>
  <si>
    <t>Total Revenue</t>
  </si>
  <si>
    <t>ROI = (Incremental Revenue - Incremental Cost) / Incremental Cost</t>
  </si>
  <si>
    <t>Calculating Incremental Revenue</t>
  </si>
  <si>
    <t>Mailed</t>
  </si>
  <si>
    <t>Control</t>
  </si>
  <si>
    <t>Spend per Customer</t>
  </si>
  <si>
    <t>Customers</t>
  </si>
  <si>
    <t>Revenue</t>
  </si>
  <si>
    <t>Incremental</t>
  </si>
  <si>
    <t>Gross Margin (@28%)</t>
  </si>
  <si>
    <t>Total Cost of DM</t>
  </si>
  <si>
    <t>ROI =</t>
  </si>
  <si>
    <t>Revenue per mailed Customer</t>
  </si>
  <si>
    <t>This represents an increase of:</t>
  </si>
  <si>
    <t>Averaged mailed customer increased their spend by:</t>
  </si>
  <si>
    <t xml:space="preserve">The net result is </t>
  </si>
  <si>
    <t>of additional revenue</t>
  </si>
  <si>
    <t>Direct Mail Campaign - Retail Credit Card Example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</si>
</sst>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5" fontId="0" fillId="2" borderId="1" xfId="15" applyNumberFormat="1" applyFill="1" applyBorder="1" applyAlignment="1">
      <alignment/>
    </xf>
    <xf numFmtId="10" fontId="0" fillId="2" borderId="1" xfId="19" applyNumberFormat="1" applyFill="1" applyBorder="1" applyAlignment="1">
      <alignment/>
    </xf>
    <xf numFmtId="0" fontId="0" fillId="2" borderId="1" xfId="0" applyFill="1" applyBorder="1" applyAlignment="1">
      <alignment/>
    </xf>
    <xf numFmtId="43" fontId="0" fillId="2" borderId="1" xfId="0" applyNumberFormat="1" applyFill="1" applyBorder="1" applyAlignment="1">
      <alignment/>
    </xf>
    <xf numFmtId="170" fontId="0" fillId="2" borderId="1" xfId="17" applyNumberFormat="1" applyFill="1" applyBorder="1" applyAlignment="1">
      <alignment/>
    </xf>
    <xf numFmtId="44" fontId="0" fillId="2" borderId="1" xfId="17" applyFill="1" applyBorder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2" fillId="3" borderId="1" xfId="0" applyFont="1" applyFill="1" applyBorder="1" applyAlignment="1">
      <alignment/>
    </xf>
    <xf numFmtId="165" fontId="0" fillId="3" borderId="1" xfId="15" applyNumberFormat="1" applyFill="1" applyBorder="1" applyAlignment="1">
      <alignment/>
    </xf>
    <xf numFmtId="10" fontId="0" fillId="3" borderId="1" xfId="19" applyNumberFormat="1" applyFill="1" applyBorder="1" applyAlignment="1">
      <alignment/>
    </xf>
    <xf numFmtId="43" fontId="0" fillId="3" borderId="1" xfId="0" applyNumberFormat="1" applyFill="1" applyBorder="1" applyAlignment="1">
      <alignment/>
    </xf>
    <xf numFmtId="170" fontId="0" fillId="3" borderId="1" xfId="17" applyNumberFormat="1" applyFill="1" applyBorder="1" applyAlignment="1">
      <alignment/>
    </xf>
    <xf numFmtId="170" fontId="0" fillId="3" borderId="0" xfId="0" applyNumberFormat="1" applyFill="1" applyAlignment="1">
      <alignment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 quotePrefix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 quotePrefix="1">
      <alignment/>
    </xf>
    <xf numFmtId="0" fontId="0" fillId="3" borderId="0" xfId="0" applyFill="1" applyBorder="1" applyAlignment="1">
      <alignment/>
    </xf>
    <xf numFmtId="0" fontId="1" fillId="3" borderId="0" xfId="0" applyFont="1" applyFill="1" applyAlignment="1">
      <alignment/>
    </xf>
    <xf numFmtId="0" fontId="2" fillId="3" borderId="1" xfId="0" applyFont="1" applyFill="1" applyBorder="1" applyAlignment="1">
      <alignment horizontal="center"/>
    </xf>
    <xf numFmtId="44" fontId="0" fillId="3" borderId="1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170" fontId="0" fillId="3" borderId="1" xfId="0" applyNumberFormat="1" applyFill="1" applyBorder="1" applyAlignment="1">
      <alignment/>
    </xf>
    <xf numFmtId="0" fontId="1" fillId="3" borderId="1" xfId="0" applyFont="1" applyFill="1" applyBorder="1" applyAlignment="1">
      <alignment/>
    </xf>
    <xf numFmtId="9" fontId="1" fillId="3" borderId="1" xfId="19" applyFont="1" applyFill="1" applyBorder="1" applyAlignment="1">
      <alignment/>
    </xf>
    <xf numFmtId="0" fontId="2" fillId="2" borderId="1" xfId="0" applyFont="1" applyFill="1" applyBorder="1" applyAlignment="1">
      <alignment/>
    </xf>
    <xf numFmtId="44" fontId="0" fillId="3" borderId="0" xfId="0" applyNumberFormat="1" applyFill="1" applyAlignment="1">
      <alignment horizontal="left"/>
    </xf>
    <xf numFmtId="10" fontId="0" fillId="3" borderId="0" xfId="19" applyNumberFormat="1" applyFill="1" applyAlignment="1">
      <alignment horizontal="left"/>
    </xf>
    <xf numFmtId="170" fontId="0" fillId="3" borderId="0" xfId="0" applyNumberFormat="1" applyFill="1" applyAlignment="1">
      <alignment horizontal="left"/>
    </xf>
    <xf numFmtId="0" fontId="0" fillId="4" borderId="1" xfId="0" applyFill="1" applyBorder="1" applyAlignment="1">
      <alignment/>
    </xf>
    <xf numFmtId="44" fontId="0" fillId="4" borderId="1" xfId="0" applyNumberFormat="1" applyFill="1" applyBorder="1" applyAlignment="1">
      <alignment/>
    </xf>
    <xf numFmtId="165" fontId="0" fillId="4" borderId="1" xfId="15" applyNumberFormat="1" applyFill="1" applyBorder="1" applyAlignment="1">
      <alignment/>
    </xf>
    <xf numFmtId="170" fontId="0" fillId="4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20.57421875" style="8" customWidth="1"/>
    <col min="2" max="9" width="14.00390625" style="8" customWidth="1"/>
    <col min="10" max="16384" width="9.140625" style="8" customWidth="1"/>
  </cols>
  <sheetData>
    <row r="1" ht="15.75">
      <c r="A1" s="7" t="s">
        <v>26</v>
      </c>
    </row>
    <row r="3" spans="1:10" ht="38.25">
      <c r="A3" s="9"/>
      <c r="B3" s="10" t="s">
        <v>15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21</v>
      </c>
      <c r="J3" s="11"/>
    </row>
    <row r="4" spans="1:9" ht="12.75">
      <c r="A4" s="32" t="s">
        <v>0</v>
      </c>
      <c r="B4" s="1">
        <v>15500</v>
      </c>
      <c r="C4" s="1">
        <v>9491</v>
      </c>
      <c r="D4" s="2">
        <f>C4/B4</f>
        <v>0.6123225806451613</v>
      </c>
      <c r="E4" s="3">
        <v>2.04</v>
      </c>
      <c r="F4" s="4">
        <f>H4/C4/E4</f>
        <v>19.192589057538513</v>
      </c>
      <c r="G4" s="4">
        <f>H4/C4</f>
        <v>39.152881677378566</v>
      </c>
      <c r="H4" s="5">
        <v>371600</v>
      </c>
      <c r="I4" s="6">
        <f>H4/B4</f>
        <v>23.974193548387095</v>
      </c>
    </row>
    <row r="5" spans="1:9" ht="12.75">
      <c r="A5" s="12" t="s">
        <v>1</v>
      </c>
      <c r="B5" s="13"/>
      <c r="C5" s="13">
        <v>1939</v>
      </c>
      <c r="D5" s="14">
        <f>C5/B4</f>
        <v>0.1250967741935484</v>
      </c>
      <c r="E5" s="9">
        <v>2.6</v>
      </c>
      <c r="F5" s="15">
        <f>H5/C5/E5</f>
        <v>18.371880826754474</v>
      </c>
      <c r="G5" s="15">
        <f>H5/C5</f>
        <v>47.76689014956163</v>
      </c>
      <c r="H5" s="16">
        <v>92620</v>
      </c>
      <c r="I5" s="9"/>
    </row>
    <row r="6" spans="1:9" ht="12.75">
      <c r="A6" s="12" t="s">
        <v>2</v>
      </c>
      <c r="B6" s="13"/>
      <c r="C6" s="13">
        <v>7552</v>
      </c>
      <c r="D6" s="14">
        <f>C6/B4</f>
        <v>0.4872258064516129</v>
      </c>
      <c r="E6" s="9">
        <v>1.89</v>
      </c>
      <c r="F6" s="15">
        <f>H6/C6/E6</f>
        <v>19.545612501120978</v>
      </c>
      <c r="G6" s="15">
        <f>H6/C6</f>
        <v>36.941207627118644</v>
      </c>
      <c r="H6" s="16">
        <v>278980</v>
      </c>
      <c r="I6" s="9"/>
    </row>
    <row r="7" spans="1:9" ht="12.75">
      <c r="A7" s="32" t="s">
        <v>3</v>
      </c>
      <c r="B7" s="1">
        <v>5000</v>
      </c>
      <c r="C7" s="1">
        <v>2863</v>
      </c>
      <c r="D7" s="2">
        <f>C7/B7</f>
        <v>0.5726</v>
      </c>
      <c r="E7" s="3">
        <v>1.89</v>
      </c>
      <c r="F7" s="4">
        <f>H7/C7/E7</f>
        <v>11.689000511913541</v>
      </c>
      <c r="G7" s="4">
        <f>H7/C7</f>
        <v>22.092210967516593</v>
      </c>
      <c r="H7" s="5">
        <v>63250</v>
      </c>
      <c r="I7" s="6">
        <f>H7/B7</f>
        <v>12.65</v>
      </c>
    </row>
    <row r="9" spans="1:4" ht="12.75">
      <c r="A9" s="8" t="s">
        <v>23</v>
      </c>
      <c r="D9" s="33">
        <f>I4-I7</f>
        <v>11.324193548387095</v>
      </c>
    </row>
    <row r="10" spans="1:3" ht="12.75">
      <c r="A10" s="8" t="s">
        <v>22</v>
      </c>
      <c r="C10" s="34">
        <f>(I4-I7)/I7</f>
        <v>0.8951931658804028</v>
      </c>
    </row>
    <row r="11" spans="1:3" ht="12.75">
      <c r="A11" s="8" t="s">
        <v>24</v>
      </c>
      <c r="B11" s="35">
        <f>D9*B4</f>
        <v>175524.99999999997</v>
      </c>
      <c r="C11" s="8" t="s">
        <v>25</v>
      </c>
    </row>
    <row r="12" ht="12.75">
      <c r="B12" s="35"/>
    </row>
    <row r="14" spans="1:4" ht="12.75">
      <c r="A14" s="18" t="s">
        <v>10</v>
      </c>
      <c r="B14" s="19"/>
      <c r="C14" s="20"/>
      <c r="D14" s="21"/>
    </row>
    <row r="15" spans="1:4" ht="12.75">
      <c r="A15" s="22"/>
      <c r="B15" s="23"/>
      <c r="C15" s="24"/>
      <c r="D15" s="24"/>
    </row>
    <row r="17" spans="1:3" ht="12.75">
      <c r="A17" s="25" t="s">
        <v>11</v>
      </c>
      <c r="C17" s="17"/>
    </row>
    <row r="18" spans="1:4" ht="25.5">
      <c r="A18" s="9"/>
      <c r="B18" s="10" t="s">
        <v>14</v>
      </c>
      <c r="C18" s="10" t="s">
        <v>15</v>
      </c>
      <c r="D18" s="26" t="s">
        <v>16</v>
      </c>
    </row>
    <row r="19" spans="1:4" ht="12.75">
      <c r="A19" s="9" t="s">
        <v>12</v>
      </c>
      <c r="B19" s="27">
        <f>I4</f>
        <v>23.974193548387095</v>
      </c>
      <c r="C19" s="28">
        <f>B4</f>
        <v>15500</v>
      </c>
      <c r="D19" s="16">
        <f>C19*B19</f>
        <v>371600</v>
      </c>
    </row>
    <row r="20" spans="1:4" ht="12.75">
      <c r="A20" s="9" t="s">
        <v>13</v>
      </c>
      <c r="B20" s="27">
        <f>I7</f>
        <v>12.65</v>
      </c>
      <c r="C20" s="28">
        <f>B7</f>
        <v>5000</v>
      </c>
      <c r="D20" s="16">
        <f>C20*B20</f>
        <v>63250</v>
      </c>
    </row>
    <row r="21" spans="1:4" ht="12.75">
      <c r="A21" s="36" t="s">
        <v>17</v>
      </c>
      <c r="B21" s="37">
        <f>B19-B20</f>
        <v>11.324193548387095</v>
      </c>
      <c r="C21" s="38">
        <v>15500</v>
      </c>
      <c r="D21" s="39">
        <f>B21*C21</f>
        <v>175524.99999999997</v>
      </c>
    </row>
    <row r="22" spans="1:4" ht="12.75">
      <c r="A22" s="9" t="s">
        <v>18</v>
      </c>
      <c r="B22" s="9"/>
      <c r="C22" s="9"/>
      <c r="D22" s="29">
        <f>D21*0.28</f>
        <v>49147</v>
      </c>
    </row>
    <row r="23" spans="1:4" ht="12.75">
      <c r="A23" s="9" t="s">
        <v>19</v>
      </c>
      <c r="B23" s="9"/>
      <c r="C23" s="9"/>
      <c r="D23" s="16">
        <v>22500</v>
      </c>
    </row>
    <row r="24" spans="1:4" ht="12.75">
      <c r="A24" s="30" t="s">
        <v>20</v>
      </c>
      <c r="B24" s="30"/>
      <c r="C24" s="30"/>
      <c r="D24" s="31">
        <f>(D22-D23)/D23</f>
        <v>1.184311111111111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2002-10-01T10:35:24Z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